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30 OCT-03 NOV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V335" i="2"/>
  <c r="E335" i="2"/>
  <c r="V334" i="2"/>
  <c r="E334" i="2"/>
  <c r="V333" i="2"/>
  <c r="E333" i="2"/>
  <c r="W333" i="2" s="1"/>
  <c r="F332" i="2"/>
  <c r="D332" i="2"/>
  <c r="E332" i="2" s="1"/>
  <c r="F331" i="2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<sst xmlns="http://schemas.openxmlformats.org/spreadsheetml/2006/main" count="4425" uniqueCount="2531">
  <si>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</si>
  <si>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</si>
  <si>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</si>
  <si>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</si>
  <si>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</si>
  <si>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</si>
  <si>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</si>
  <si>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</si>
  <si>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</si>
  <si>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</si>
  <si>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</si>
  <si>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</si>
  <si>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</si>
  <si>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</si>
  <si>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</si>
  <si>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</si>
  <si>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</si>
  <si>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</si>
  <si>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</si>
  <si>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</si>
  <si>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</si>
  <si>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</si>
  <si>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</si>
  <si>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</si>
  <si>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</si>
  <si>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</si>
  <si>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</si>
  <si>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</si>
  <si>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</si>
  <si>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</si>
  <si>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</si>
  <si>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</si>
  <si>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</si>
  <si>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</si>
  <si>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</si>
  <si>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</si>
  <si>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</si>
  <si>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</si>
  <si>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</si>
  <si>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</si>
  <si>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</si>
  <si>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</si>
  <si>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</si>
  <si>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</si>
  <si>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</si>
  <si>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</si>
  <si>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</si>
  <si>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</si>
  <si>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</si>
  <si>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</si>
  <si>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</si>
  <si>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</si>
  <si>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</si>
  <si>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</si>
  <si>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</si>
  <si>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</si>
  <si>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</si>
  <si>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</si>
  <si>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</si>
  <si>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</si>
  <si>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</si>
  <si>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</si>
  <si>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</si>
  <si>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</si>
  <si>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</si>
  <si>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</si>
  <si>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</si>
  <si>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</si>
  <si>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</si>
  <si>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</si>
  <si>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</si>
  <si>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</si>
  <si>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</si>
  <si>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</si>
  <si>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</si>
  <si>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</si>
  <si>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</si>
  <si>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</si>
  <si>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</si>
  <si>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</si>
  <si>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</si>
  <si>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</si>
  <si>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</si>
  <si>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</si>
  <si>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</si>
  <si>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</si>
  <si>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</si>
  <si>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</si>
  <si>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</si>
  <si>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</si>
  <si>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</si>
  <si>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</si>
  <si>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</si>
  <si>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</si>
  <si>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</si>
  <si>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</si>
  <si>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</si>
  <si>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</si>
  <si>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</si>
  <si>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</si>
  <si>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</si>
  <si>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</si>
  <si>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</si>
  <si>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</si>
  <si>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</si>
  <si>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</si>
  <si>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</si>
  <si>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</si>
  <si>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</si>
  <si>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</si>
  <si>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</si>
  <si>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</si>
  <si>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</si>
  <si>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</si>
  <si>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</si>
  <si>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</si>
  <si>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</si>
  <si>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</si>
  <si>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</si>
  <si>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</si>
  <si>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</si>
  <si>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</si>
  <si>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</si>
  <si>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</si>
  <si>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</si>
  <si>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</si>
  <si>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</si>
  <si>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</si>
  <si>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</si>
  <si>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</si>
  <si>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</si>
  <si>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</si>
  <si>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</si>
  <si>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</si>
  <si>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</si>
  <si>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</si>
  <si>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</si>
  <si>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</si>
  <si>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</si>
  <si>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</si>
  <si>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</si>
  <si>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</si>
  <si>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</si>
  <si>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</si>
  <si>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</si>
  <si>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</si>
  <si>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</si>
  <si>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</si>
  <si>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</si>
  <si>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</si>
  <si>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</si>
  <si>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</si>
  <si>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</si>
  <si>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</si>
  <si>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</si>
  <si>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</si>
  <si>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</si>
  <si>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</si>
  <si>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</si>
  <si>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</si>
  <si>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</si>
  <si>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</si>
  <si>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</si>
  <si>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</si>
  <si>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</si>
  <si>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</si>
  <si>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</si>
  <si>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</si>
  <si>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</si>
  <si>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</si>
  <si>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</si>
  <si>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</si>
  <si>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</si>
  <si>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</si>
  <si>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</si>
  <si>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</si>
  <si>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</si>
  <si>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</si>
  <si>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</si>
  <si>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</si>
  <si>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</si>
  <si>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</si>
  <si>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</si>
  <si>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</si>
  <si>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</si>
  <si>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</si>
  <si>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</si>
  <si>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</si>
  <si>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</si>
  <si>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</si>
  <si>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</si>
  <si>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</si>
  <si>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</si>
  <si>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</si>
  <si>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</si>
  <si>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</si>
  <si>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</si>
  <si>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</si>
  <si>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</si>
  <si>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</si>
  <si>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</si>
  <si>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</si>
  <si>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</si>
  <si>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</si>
  <si>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</si>
  <si>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</si>
  <si>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</si>
  <si>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</si>
  <si>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</si>
  <si>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</si>
  <si>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</si>
  <si>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</si>
  <si>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</si>
  <si>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</si>
  <si>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</si>
  <si>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</si>
  <si>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</si>
  <si>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</si>
  <si>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</si>
  <si>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</si>
  <si>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</si>
  <si>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</si>
  <si>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</si>
  <si>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</si>
  <si>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</si>
  <si>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</si>
  <si>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</si>
  <si>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</si>
  <si>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</si>
  <si>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</si>
  <si>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</si>
  <si>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</si>
  <si>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</si>
  <si>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</si>
  <si>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</si>
  <si>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</si>
  <si>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</si>
  <si>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</si>
  <si>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</si>
  <si>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</si>
  <si>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</si>
  <si>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</si>
  <si>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</si>
  <si>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</si>
  <si>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</si>
  <si>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</si>
  <si>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</si>
  <si>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</si>
  <si>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</si>
  <si>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</si>
  <si>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</si>
  <si>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</si>
  <si>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</si>
  <si>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</si>
  <si>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</si>
  <si>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</si>
  <si>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</si>
  <si>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</si>
  <si>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</si>
  <si>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</si>
  <si>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</si>
  <si>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</si>
  <si>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</si>
  <si>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</si>
  <si>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</si>
  <si>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</si>
  <si>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</si>
  <si>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</si>
  <si>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</si>
  <si>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</si>
  <si>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</si>
  <si>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</si>
  <si>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</si>
  <si>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</si>
  <si>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</si>
  <si>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</si>
  <si>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</si>
  <si>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</si>
  <si>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</si>
  <si>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</si>
  <si>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</si>
  <si>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</si>
  <si>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</si>
  <si>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</si>
  <si>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</si>
  <si>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</si>
  <si>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</si>
  <si>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</si>
  <si>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</si>
  <si>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</si>
  <si>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</si>
  <si>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</si>
  <si>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</si>
  <si>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</si>
  <si>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</si>
  <si>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</si>
  <si>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</si>
  <si>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</si>
  <si>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</si>
  <si>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</si>
  <si>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</si>
  <si>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</si>
  <si>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</si>
  <si>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</si>
  <si>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</si>
  <si>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</si>
  <si>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</si>
  <si>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</si>
  <si>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</si>
  <si>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</si>
  <si>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</si>
  <si>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</si>
  <si>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</si>
  <si>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</si>
  <si>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</si>
  <si>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</si>
  <si>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</si>
  <si>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</si>
  <si>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</si>
  <si>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</si>
  <si>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</si>
  <si>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</si>
  <si>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</si>
  <si>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</si>
  <si>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</si>
  <si>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</si>
  <si>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</si>
  <si>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</si>
  <si>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</si>
  <si>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</si>
  <si>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</si>
  <si>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</si>
  <si>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</si>
  <si>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</si>
  <si>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</si>
  <si>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</si>
  <si>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</si>
  <si>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</si>
  <si>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</si>
  <si>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</si>
  <si>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</si>
  <si>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</si>
  <si>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</si>
  <si>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</si>
  <si>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</si>
  <si>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</si>
  <si>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</si>
  <si>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</si>
  <si>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</si>
  <si>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</si>
  <si>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</si>
  <si>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</si>
  <si>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</si>
  <si>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</si>
  <si>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</si>
  <si>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</si>
  <si>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</si>
  <si>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</si>
  <si>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</si>
  <si>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</si>
  <si>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</si>
  <si>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</si>
  <si>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</si>
  <si>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</si>
  <si>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</si>
  <si>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</si>
  <si>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</si>
  <si>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</si>
  <si>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</si>
  <si>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</si>
  <si>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</si>
  <si>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</si>
  <si>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</si>
  <si>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</si>
  <si>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</si>
  <si>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</si>
  <si>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</si>
  <si>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</si>
  <si>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</si>
  <si>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</si>
  <si>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</si>
  <si>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</si>
  <si>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</si>
  <si>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</si>
  <si>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</si>
  <si>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</si>
  <si>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</si>
  <si>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</si>
  <si>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</si>
  <si>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</si>
  <si>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</si>
  <si>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</si>
  <si>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</si>
  <si>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</si>
  <si>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</si>
  <si>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</si>
  <si>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</si>
  <si>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</si>
  <si>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</si>
  <si>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</si>
  <si>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</si>
  <si>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</si>
  <si>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</si>
  <si>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</si>
  <si>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</si>
  <si>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</si>
  <si>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</si>
  <si>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</si>
  <si>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</si>
  <si>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</si>
  <si>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</si>
  <si>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</si>
  <si>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</si>
  <si>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</si>
  <si>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</si>
  <si>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</si>
  <si>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</si>
  <si>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</si>
  <si>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</si>
  <si>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</si>
  <si>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</si>
  <si>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</si>
  <si>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</si>
  <si>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</si>
  <si>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</si>
  <si>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</si>
  <si>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</si>
  <si>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</si>
  <si>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</si>
  <si>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</si>
  <si>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</si>
  <si>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</si>
  <si>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</si>
  <si>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</si>
  <si>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</si>
  <si>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</si>
  <si>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</si>
  <si>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</si>
  <si>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</si>
  <si>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</si>
  <si>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</si>
  <si>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</si>
  <si>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</si>
  <si>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</si>
  <si>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</si>
  <si>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</si>
  <si>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</si>
  <si>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</si>
  <si>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</si>
  <si>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</si>
  <si>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</si>
  <si>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</si>
  <si>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</si>
  <si>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</si>
  <si>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</si>
  <si>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</si>
  <si>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</si>
  <si>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</si>
  <si>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</si>
  <si>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</si>
  <si>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</si>
  <si>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</si>
  <si>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</si>
  <si>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</si>
  <si>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</si>
  <si>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</si>
  <si>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</si>
  <si>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</si>
  <si>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</si>
  <si>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</si>
  <si>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</si>
  <si>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</si>
  <si>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</si>
  <si>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</si>
  <si>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</si>
  <si>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</si>
  <si>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</si>
  <si>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</si>
  <si>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</si>
  <si>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</si>
  <si>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</si>
  <si>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</si>
  <si>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</si>
  <si>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</si>
  <si>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</si>
  <si>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</si>
  <si>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</si>
  <si>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</si>
  <si>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</si>
  <si>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</si>
  <si>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</si>
  <si>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</si>
  <si>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</si>
  <si>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</si>
  <si>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</si>
  <si>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</si>
  <si>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</si>
  <si>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</si>
  <si>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</si>
  <si>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</si>
  <si>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</si>
  <si>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</si>
  <si>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</si>
  <si>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</si>
  <si>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</si>
  <si>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</si>
  <si>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</si>
  <si>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</si>
  <si>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</si>
  <si>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</si>
  <si>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</si>
  <si>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</si>
  <si>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</si>
  <si>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</si>
  <si>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</si>
  <si>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</si>
  <si>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</si>
  <si>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</si>
  <si>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</si>
  <si>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</si>
  <si>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</si>
  <si>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</si>
  <si>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</si>
  <si>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</si>
  <si>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</si>
  <si>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</si>
  <si>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</si>
  <si>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</si>
  <si>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</si>
  <si>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</si>
  <si>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</si>
  <si>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</si>
  <si>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</si>
  <si>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</si>
  <si>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</si>
  <si>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</si>
  <si>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</si>
  <si>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</si>
  <si>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</si>
  <si>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</si>
  <si>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</si>
  <si>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</si>
  <si>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</si>
  <si>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</si>
  <si>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</si>
  <si>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</si>
  <si>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</si>
  <si>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</si>
  <si>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</si>
  <si>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</si>
  <si>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</si>
  <si>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</si>
  <si>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</si>
  <si>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</si>
  <si>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</si>
  <si>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</si>
  <si>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</si>
  <si>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</si>
  <si>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</si>
  <si>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</si>
  <si>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</si>
  <si>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</si>
  <si>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</si>
  <si>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</si>
  <si>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</si>
  <si>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</si>
  <si>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</si>
  <si>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</si>
  <si>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</si>
  <si>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</si>
  <si>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</si>
  <si>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</si>
  <si>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</si>
  <si>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</si>
  <si>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</si>
  <si>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</si>
  <si>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</si>
  <si>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</si>
  <si>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</si>
  <si>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</si>
  <si>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</si>
  <si>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</si>
  <si>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</si>
  <si>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</si>
  <si>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</si>
  <si>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</si>
  <si>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</si>
  <si>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</si>
  <si>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</si>
  <si>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</si>
  <si>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</si>
  <si>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</si>
  <si>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</si>
  <si>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</si>
  <si>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</si>
  <si>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</si>
  <si>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</si>
  <si>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</si>
  <si>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</si>
  <si>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</si>
  <si>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</si>
  <si>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</si>
  <si>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</si>
  <si>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</si>
  <si>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</si>
  <si>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</si>
  <si>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</si>
  <si>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</si>
  <si>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</si>
  <si>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</si>
  <si>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</si>
  <si>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</si>
  <si>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</si>
  <si>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</si>
  <si>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</si>
  <si>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</si>
  <si>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</si>
  <si>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</si>
  <si>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</si>
  <si>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</si>
  <si>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</si>
  <si>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</si>
  <si>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</si>
  <si>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</si>
  <si>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</si>
  <si>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</si>
  <si>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</si>
  <si>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</si>
  <si>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</si>
  <si>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</si>
  <si>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</si>
  <si>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</si>
  <si>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</si>
  <si>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</si>
  <si>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</si>
  <si>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</si>
  <si>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</si>
  <si>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</si>
  <si>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</si>
  <si>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</si>
  <si>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</si>
  <si>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</si>
  <si>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</si>
  <si>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</si>
  <si>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</si>
  <si>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</si>
  <si>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</si>
  <si>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</si>
  <si>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</si>
  <si>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</si>
  <si>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</si>
  <si>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</si>
  <si>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</si>
  <si>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</si>
  <si>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</si>
  <si>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</si>
  <si>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</si>
  <si>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</si>
  <si>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</si>
  <si>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</si>
  <si>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</si>
  <si>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</si>
  <si>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</si>
  <si>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</si>
  <si>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</si>
  <si>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</si>
  <si>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</si>
  <si>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</si>
  <si>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</si>
  <si>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</si>
  <si>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</si>
  <si>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</si>
  <si>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</si>
  <si>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</si>
  <si>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</si>
  <si>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</si>
  <si>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</si>
  <si>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</si>
  <si>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</si>
  <si>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</si>
  <si>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</si>
  <si>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</si>
  <si>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</si>
  <si>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</si>
  <si>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</si>
  <si>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</si>
  <si>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</si>
  <si>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</si>
  <si>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</si>
  <si>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</si>
  <si>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</si>
  <si>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</si>
  <si>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</si>
  <si>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</si>
  <si>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</si>
  <si>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</si>
  <si>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</si>
  <si>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</si>
  <si>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</si>
  <si>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</si>
  <si>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</si>
  <si>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</si>
  <si>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</si>
  <si>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</si>
  <si>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</si>
  <si>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</si>
  <si>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</si>
  <si>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</si>
  <si>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</si>
  <si>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</si>
  <si>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</si>
  <si>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</si>
  <si>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</si>
  <si>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</si>
  <si>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</si>
  <si>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</si>
  <si>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</si>
  <si>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</si>
  <si>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</si>
  <si>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</si>
  <si>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</si>
  <si>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</si>
  <si>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</si>
  <si>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</si>
  <si>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</si>
  <si>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</si>
  <si>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</si>
  <si>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</si>
  <si>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</si>
  <si>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</si>
  <si>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</si>
  <si>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</si>
  <si>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</si>
  <si>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</si>
  <si>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</si>
  <si>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</si>
  <si>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</si>
  <si>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</si>
  <si>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</si>
  <si>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</si>
  <si>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</si>
  <si>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</si>
  <si>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</si>
  <si>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</si>
  <si>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</si>
  <si>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</si>
  <si>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</si>
  <si>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</si>
  <si>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</si>
  <si>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</si>
  <si>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</si>
  <si>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</si>
  <si>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</si>
  <si>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</si>
  <si>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</si>
  <si>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</si>
  <si>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</si>
  <si>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</si>
  <si>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</si>
  <si>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</si>
  <si>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</si>
  <si>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</si>
  <si>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</si>
  <si>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</si>
  <si>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</si>
  <si>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</si>
  <si>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</si>
  <si>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</si>
  <si>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</si>
  <si>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</si>
  <si>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</si>
  <si>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</si>
  <si>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</si>
  <si>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</si>
  <si>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</si>
  <si>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</si>
  <si>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</si>
  <si>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</si>
  <si>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</si>
  <si>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</si>
  <si>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</si>
  <si>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</si>
  <si>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</si>
  <si>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</si>
  <si>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</si>
  <si>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</si>
  <si>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</si>
  <si>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</si>
  <si>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</si>
  <si>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</si>
  <si>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</si>
  <si>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</si>
  <si>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</si>
  <si>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</si>
  <si>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</si>
  <si>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</si>
  <si>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</si>
  <si>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</si>
  <si>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</si>
  <si>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</si>
  <si>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</si>
  <si>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</si>
  <si>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</si>
  <si>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</si>
  <si>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</si>
  <si>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</si>
  <si>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</si>
  <si>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</si>
  <si>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</si>
  <si>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</si>
  <si>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</si>
  <si>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</si>
  <si>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</si>
  <si>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</si>
  <si>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</si>
  <si>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</si>
  <si>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</si>
  <si>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</si>
  <si>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</si>
  <si>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</si>
  <si>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</si>
  <si>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</si>
  <si>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</si>
  <si>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</si>
  <si>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</si>
  <si>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</si>
  <si>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</si>
  <si>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</si>
  <si>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</si>
  <si>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</si>
  <si>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</si>
  <si>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</si>
  <si>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</si>
  <si>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</si>
  <si>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</si>
  <si>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</si>
  <si>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</si>
  <si>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</si>
  <si>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</si>
  <si>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</si>
  <si>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</si>
  <si>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</si>
  <si>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</si>
  <si>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</si>
  <si>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</si>
  <si>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</si>
  <si>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</si>
  <si>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</si>
  <si>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</si>
  <si>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</si>
  <si>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</si>
  <si>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</si>
  <si>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</si>
  <si>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</si>
  <si>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</si>
  <si>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</si>
  <si>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</si>
  <si>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</si>
  <si>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</si>
  <si>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</si>
  <si>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</si>
  <si>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</si>
  <si>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</si>
  <si>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</si>
  <si>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</si>
  <si>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</si>
  <si>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</si>
  <si>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</si>
  <si>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</si>
  <si>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</si>
  <si>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</si>
  <si>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</si>
  <si>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</si>
  <si>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</si>
  <si>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</si>
  <si>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</si>
  <si>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</si>
  <si>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</si>
  <si>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</si>
  <si>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</si>
  <si>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</si>
  <si>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</si>
  <si>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</si>
  <si>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</si>
  <si>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</si>
  <si>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</si>
  <si>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</si>
  <si>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</si>
  <si>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</si>
  <si>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</si>
  <si>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</si>
  <si>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</si>
  <si>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</si>
  <si>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</si>
  <si>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</si>
  <si>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</si>
  <si>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</si>
  <si>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</si>
  <si>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</si>
  <si>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</si>
  <si>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</si>
  <si>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</si>
  <si>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</si>
  <si>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</si>
  <si>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</si>
  <si>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</si>
  <si>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</si>
  <si>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</si>
  <si>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</si>
  <si>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</si>
  <si>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</si>
  <si>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</si>
  <si>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</si>
  <si>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</si>
  <si>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</si>
  <si>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</si>
  <si>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</si>
  <si>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</si>
  <si>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</si>
  <si>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</si>
  <si>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</si>
  <si>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</si>
  <si>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</si>
  <si>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</si>
  <si>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</si>
  <si>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</si>
  <si>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</si>
  <si>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</si>
  <si>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</si>
  <si>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</si>
  <si>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</si>
  <si>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</si>
  <si>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</si>
  <si>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</si>
  <si>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</si>
  <si>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</si>
  <si>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</si>
  <si>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</si>
  <si>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</si>
  <si>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</si>
  <si>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</si>
  <si>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</si>
  <si>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</si>
  <si>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</si>
  <si>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</si>
  <si>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</si>
  <si>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</si>
  <si>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</si>
  <si>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</si>
  <si>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</si>
  <si>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</si>
  <si>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</si>
  <si>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</si>
  <si>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</si>
  <si>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</si>
  <si>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</si>
  <si>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</si>
  <si>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</si>
  <si>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</si>
  <si>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</si>
  <si>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</si>
  <si>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</si>
  <si>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</si>
  <si>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</si>
  <si>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</si>
  <si>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</si>
  <si>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</si>
  <si>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</si>
  <si>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</si>
  <si>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</si>
  <si>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</si>
  <si>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</si>
  <si>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</si>
  <si>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</si>
  <si>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</si>
  <si>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</si>
  <si>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</si>
  <si>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</si>
  <si>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</si>
  <si>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</si>
  <si>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</si>
  <si>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</si>
  <si>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</si>
  <si>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</si>
  <si>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</si>
  <si>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</si>
  <si>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</si>
  <si>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</si>
  <si>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</si>
  <si>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</si>
  <si>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</si>
  <si>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</si>
  <si>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</si>
  <si>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</si>
  <si>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</si>
  <si>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</si>
  <si>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</si>
  <si>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</si>
  <si>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</si>
  <si>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</si>
  <si>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</si>
  <si>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</si>
  <si>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</si>
  <si>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</si>
  <si>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</si>
  <si>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</si>
  <si>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</si>
  <si>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</si>
  <si>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</si>
  <si>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</si>
  <si>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</si>
  <si>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</si>
  <si>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</si>
  <si>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</si>
  <si>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</si>
  <si>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</si>
  <si>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</si>
  <si>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</si>
  <si>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</si>
  <si>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</si>
  <si>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</si>
  <si>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</si>
  <si>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</si>
  <si>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</si>
  <si>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</si>
  <si>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</si>
  <si>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</si>
  <si>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</si>
  <si>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</si>
  <si>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</si>
  <si>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</si>
  <si>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</si>
  <si>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</si>
  <si>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</si>
  <si>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</si>
  <si>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</si>
  <si>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</si>
  <si>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</si>
  <si>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</si>
  <si>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</si>
  <si>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</si>
  <si>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</si>
  <si>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</si>
  <si>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</si>
  <si>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</si>
  <si>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</si>
  <si>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</si>
  <si>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</si>
  <si>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</si>
  <si>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</si>
  <si>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</si>
  <si>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</si>
  <si>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</si>
  <si>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</si>
  <si>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</si>
  <si>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</si>
  <si>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</si>
  <si>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</si>
  <si>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</si>
  <si>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</si>
  <si>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</si>
  <si>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</si>
  <si>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</si>
  <si>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</si>
  <si>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</si>
  <si>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</si>
  <si>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</si>
  <si>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</si>
  <si>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</si>
  <si>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</si>
  <si>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</si>
  <si>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</si>
  <si>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</si>
  <si>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</si>
  <si>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</si>
  <si>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</si>
  <si>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</si>
  <si>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</si>
  <si>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</si>
  <si>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</si>
  <si>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</si>
  <si>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</si>
  <si>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</si>
  <si>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</si>
  <si>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</si>
  <si>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</si>
  <si>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</si>
  <si>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</si>
  <si>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</si>
  <si>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</si>
  <si>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</si>
  <si>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</si>
  <si>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</si>
  <si>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</si>
  <si>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</si>
  <si>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</si>
  <si>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</si>
  <si>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</si>
  <si>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</si>
  <si>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</si>
  <si>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</si>
  <si>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</si>
  <si>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</si>
  <si>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</si>
  <si>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</si>
  <si>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</si>
  <si>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</si>
  <si>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</si>
  <si>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</si>
  <si>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</si>
  <si>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</si>
  <si>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</si>
  <si>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</si>
  <si>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</si>
  <si>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</si>
  <si>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</si>
  <si>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</si>
  <si>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</si>
  <si>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</si>
  <si>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</si>
  <si>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</si>
  <si>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</si>
  <si>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</si>
  <si>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</si>
  <si>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</si>
  <si>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</si>
  <si>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</si>
  <si>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</si>
  <si>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</si>
  <si>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</si>
  <si>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</si>
  <si>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</si>
  <si>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</si>
  <si>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</si>
  <si>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</si>
  <si>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</si>
  <si>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</si>
  <si>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</si>
  <si>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</si>
  <si>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</si>
  <si>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</si>
  <si>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</si>
  <si>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</si>
  <si>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</si>
  <si>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</si>
  <si>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</si>
  <si>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</si>
  <si>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</si>
  <si>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</si>
  <si>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</si>
  <si>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</si>
  <si>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</si>
  <si>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</si>
  <si>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</si>
  <si>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</si>
  <si>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</si>
  <si>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</si>
  <si>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</si>
  <si>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</si>
  <si>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</si>
  <si>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</si>
  <si>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</si>
  <si>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</si>
  <si>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</si>
  <si>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</si>
  <si>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</si>
  <si>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</si>
  <si>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</si>
  <si>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</si>
  <si>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</si>
  <si>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</si>
  <si>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</si>
  <si>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</si>
  <si>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</si>
  <si>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</si>
  <si>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</si>
  <si>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</si>
  <si>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</si>
  <si>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</si>
  <si>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</si>
  <si>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</si>
  <si>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</si>
  <si>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</si>
  <si>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</si>
  <si>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</si>
  <si>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</si>
  <si>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</si>
  <si>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</si>
  <si>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</si>
  <si>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</si>
  <si>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</si>
  <si>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</si>
  <si>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</si>
  <si>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</si>
  <si>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</si>
  <si>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</si>
  <si>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</si>
  <si>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</si>
  <si>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</si>
  <si>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</si>
  <si>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</si>
  <si>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</si>
  <si>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</si>
  <si>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</si>
  <si>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</si>
  <si>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</si>
  <si>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</si>
  <si>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</si>
  <si>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</si>
  <si>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</si>
  <si>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</si>
  <si>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</si>
  <si>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</si>
  <si>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</si>
  <si>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</si>
  <si>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</si>
  <si>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</si>
  <si>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</si>
  <si>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</si>
  <si>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</si>
  <si>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</si>
  <si>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</si>
  <si>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</si>
  <si>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</si>
  <si>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</si>
  <si>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</si>
  <si>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</si>
  <si>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</si>
  <si>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</si>
  <si>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</si>
  <si>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</si>
  <si>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</si>
  <si>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</si>
  <si>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</si>
  <si>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</si>
  <si>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</si>
  <si>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</si>
  <si>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</si>
  <si>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</si>
  <si>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</si>
  <si>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</si>
  <si>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</si>
  <si>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</si>
  <si>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</si>
  <si>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</si>
  <si>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</si>
  <si>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</si>
  <si>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</si>
  <si>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</si>
  <si>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</si>
  <si>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</si>
  <si>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</si>
  <si>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</si>
  <si>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</si>
  <si>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</si>
  <si>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</si>
  <si>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</si>
  <si>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</si>
  <si>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</si>
  <si>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</si>
  <si>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</si>
  <si>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</si>
  <si>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</si>
  <si>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</si>
  <si>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</si>
  <si>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</si>
  <si>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</si>
  <si>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</si>
  <si>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</si>
  <si>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</si>
  <si>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</si>
  <si>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</si>
  <si>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</si>
  <si>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</si>
  <si>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</si>
  <si>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</si>
  <si>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</si>
  <si>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</si>
  <si>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</si>
  <si>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</si>
  <si>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</si>
  <si>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</si>
  <si>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</si>
  <si>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</si>
  <si>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</si>
  <si>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</si>
  <si>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</si>
  <si>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</si>
  <si>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</si>
  <si>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</si>
  <si>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</si>
  <si>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</si>
  <si>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</si>
  <si>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</si>
  <si>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</si>
  <si>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</si>
  <si>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</si>
  <si>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</si>
  <si>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</si>
  <si>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</si>
  <si>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</si>
  <si>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</si>
  <si>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</si>
  <si>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</si>
  <si>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</si>
  <si>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</si>
  <si>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</si>
  <si>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</si>
  <si>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</si>
  <si>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</si>
  <si>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</si>
  <si>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</si>
  <si>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</si>
  <si>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</si>
  <si>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</si>
  <si>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</si>
  <si>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</si>
  <si>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</si>
  <si>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</si>
  <si>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</si>
  <si>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</si>
  <si>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</si>
  <si>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</si>
  <si>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</si>
  <si>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</si>
  <si>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</si>
  <si>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</si>
  <si>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</si>
  <si>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</si>
  <si>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</si>
  <si>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</si>
  <si>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</si>
  <si>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</si>
  <si>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</si>
  <si>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</si>
  <si>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</si>
  <si>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</si>
  <si>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</si>
  <si>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</si>
  <si>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</si>
  <si>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</si>
  <si>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</si>
  <si>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</si>
  <si>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</si>
  <si>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</si>
  <si>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</si>
  <si>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</si>
  <si>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</si>
  <si>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</si>
  <si>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</si>
  <si>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</si>
  <si>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</si>
  <si>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</si>
  <si>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</si>
  <si>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</si>
  <si>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</si>
  <si>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</si>
  <si>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</si>
  <si>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</si>
  <si>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</si>
  <si>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</si>
  <si>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</si>
  <si>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</si>
  <si>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</si>
  <si>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</si>
  <si>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</si>
  <si>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</si>
  <si>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</si>
  <si>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</si>
  <si>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</si>
  <si>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</si>
  <si>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</si>
  <si>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</si>
  <si>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</si>
  <si>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</si>
  <si>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</si>
  <si>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</si>
  <si>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</si>
  <si>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</si>
  <si>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</si>
  <si>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</si>
  <si>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</si>
  <si>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</si>
  <si>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</si>
  <si>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</si>
  <si>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</si>
  <si>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</si>
  <si>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</si>
  <si>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</si>
  <si>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</si>
  <si>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</si>
  <si>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</si>
  <si>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</si>
  <si>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</si>
  <si>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</si>
  <si>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</si>
  <si>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</si>
  <si>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</si>
  <si>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</si>
  <si>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</si>
  <si>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</si>
  <si>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</si>
  <si>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</si>
  <si>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</si>
  <si>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</si>
  <si>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</si>
  <si>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</si>
  <si>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</si>
  <si>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</si>
  <si>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</si>
  <si>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</si>
  <si>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</si>
  <si>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</si>
  <si>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</si>
  <si>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</si>
  <si>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</si>
  <si>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</si>
  <si>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</si>
  <si>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</si>
  <si>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</si>
  <si>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</si>
  <si>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</si>
  <si>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</si>
  <si>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</si>
  <si>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</si>
  <si>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</si>
  <si>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</si>
  <si>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</si>
  <si>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</si>
  <si>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</si>
  <si>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</si>
  <si>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</si>
  <si>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</si>
  <si>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</si>
  <si>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</si>
  <si>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</si>
  <si>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</si>
  <si>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</si>
  <si>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</si>
  <si>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</si>
  <si>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</si>
  <si>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</si>
  <si>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</si>
  <si>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</si>
  <si>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</si>
  <si>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</si>
  <si>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</si>
  <si>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</si>
  <si>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</si>
  <si>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</si>
  <si>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</si>
  <si>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</si>
  <si>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</si>
  <si>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</si>
  <si>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</si>
  <si>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</si>
  <si>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</si>
  <si>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</si>
  <si>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</si>
  <si>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</si>
  <si>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</si>
  <si>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</si>
  <si>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</si>
  <si>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</si>
  <si>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</si>
  <si>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</si>
  <si>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</si>
  <si>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</si>
  <si>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</si>
  <si>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</si>
  <si>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</si>
  <si>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</si>
  <si>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</si>
  <si>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</si>
  <si>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</si>
  <si>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</si>
  <si>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</si>
  <si>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</si>
  <si>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</si>
  <si>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</si>
  <si>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</si>
  <si>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</si>
  <si>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</si>
  <si>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</si>
  <si>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</si>
  <si>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</si>
  <si>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</si>
  <si>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</si>
  <si>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</si>
  <si>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</si>
  <si>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</si>
  <si>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</si>
  <si>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</si>
  <si>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</si>
  <si>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</si>
  <si>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</si>
  <si>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</si>
  <si>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</si>
  <si>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</si>
  <si>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</si>
  <si>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</si>
  <si>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</si>
  <si>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</si>
  <si>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</si>
  <si>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</si>
  <si>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</si>
  <si>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</si>
  <si>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</si>
  <si>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</si>
  <si>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</si>
  <si>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</si>
  <si>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</si>
  <si>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</si>
  <si>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</si>
  <si>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</si>
  <si>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</si>
  <si>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</si>
  <si>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</si>
  <si>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</si>
  <si>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</si>
  <si>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</si>
  <si>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</si>
  <si>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</si>
  <si>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</si>
  <si>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</si>
  <si>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</si>
  <si>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</si>
  <si>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</si>
  <si>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</si>
  <si>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</si>
  <si>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</si>
  <si>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</si>
  <si>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</si>
  <si>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</si>
  <si>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</si>
  <si>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</si>
  <si>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</si>
  <si>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</si>
  <si>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</si>
  <si>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</si>
  <si>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</si>
  <si>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</si>
  <si>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</si>
  <si>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</si>
  <si>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</si>
  <si>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</si>
  <si>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</si>
  <si>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</si>
  <si>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</si>
  <si>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</si>
  <si>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</si>
  <si>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</si>
  <si>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</si>
  <si>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</si>
  <si>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</si>
  <si>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</si>
  <si>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</si>
  <si>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</si>
  <si>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</si>
  <si>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</si>
  <si>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</si>
  <si>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</si>
  <si>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</si>
  <si>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</si>
  <si>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</si>
  <si>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</si>
  <si>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</si>
  <si>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</si>
  <si>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</si>
  <si>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</si>
  <si>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</si>
  <si>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</si>
  <si>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</si>
  <si>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</si>
  <si>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</si>
  <si>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</si>
  <si>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</si>
  <si>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</si>
  <si>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</si>
  <si>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</si>
  <si>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</si>
  <si>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</si>
  <si>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</si>
  <si>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</si>
  <si>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</si>
  <si>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</si>
  <si>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</si>
  <si>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</si>
  <si>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</si>
  <si>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</si>
  <si>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</si>
  <si>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</si>
  <si>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</si>
  <si>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</si>
  <si>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</si>
  <si>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</si>
  <si>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</si>
  <si>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</si>
  <si>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</si>
  <si>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</si>
  <si>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</si>
  <si>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</si>
  <si>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</si>
  <si>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</si>
  <si>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</si>
  <si>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</si>
  <si>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</si>
  <si>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</si>
  <si>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</si>
  <si>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</si>
  <si>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</si>
  <si>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</si>
  <si>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</si>
  <si>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</si>
  <si>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</si>
  <si>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</si>
  <si>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</si>
  <si>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</si>
  <si>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</si>
  <si>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</si>
  <si>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</si>
  <si>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</si>
  <si>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</si>
  <si>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</si>
  <si>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</si>
  <si>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</si>
  <si>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</si>
  <si>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</si>
  <si>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</si>
  <si>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</si>
  <si>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</si>
  <si>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</si>
  <si>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</si>
  <si>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</si>
  <si>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</si>
  <si>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</si>
  <si>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</si>
  <si>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</si>
  <si>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</si>
  <si>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</si>
  <si>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</si>
  <si>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</si>
  <si>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</si>
  <si>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</si>
  <si>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</si>
  <si>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</si>
  <si>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</si>
  <si>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</si>
  <si>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</si>
  <si>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</si>
  <si>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</si>
  <si>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</si>
  <si>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</si>
  <si>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</si>
  <si>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</si>
  <si>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</si>
  <si>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</si>
  <si>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</si>
  <si>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</si>
  <si>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</si>
  <si>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</si>
  <si>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</si>
  <si>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</si>
  <si>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</si>
  <si>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</si>
  <si>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</si>
  <si>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</si>
  <si>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</si>
  <si>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</si>
  <si>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</si>
  <si>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</si>
  <si>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</si>
  <si>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</si>
  <si>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</si>
  <si>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</si>
  <si>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</si>
  <si>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</si>
  <si>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</si>
  <si>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</si>
  <si>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</si>
  <si>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</si>
  <si>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</si>
  <si>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</si>
  <si>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</si>
  <si>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</si>
  <si>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</si>
  <si>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</si>
  <si>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</si>
  <si>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</si>
  <si>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</si>
  <si>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</si>
  <si>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</si>
  <si>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</si>
  <si>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</si>
  <si>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</si>
  <si>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</si>
  <si>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</si>
  <si>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</si>
  <si>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</si>
  <si>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</si>
  <si>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</si>
  <si>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</si>
  <si>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</si>
  <si>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</si>
  <si>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</si>
  <si>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</si>
  <si>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</si>
  <si>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</si>
  <si>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</si>
  <si>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</si>
  <si>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</si>
  <si>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</si>
  <si>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</si>
  <si>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</si>
  <si>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</si>
  <si>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</si>
  <si>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</si>
  <si>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</si>
  <si>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</si>
  <si>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</si>
  <si>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</si>
  <si>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</si>
  <si>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</si>
  <si>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</si>
  <si>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</si>
  <si>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</si>
  <si>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</si>
  <si>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</si>
  <si>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</si>
  <si>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</si>
  <si>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</si>
  <si>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</si>
  <si>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</si>
  <si>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</si>
  <si>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</si>
  <si>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</si>
  <si>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</si>
  <si>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</si>
  <si>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</si>
  <si>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</si>
  <si>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</si>
  <si>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</si>
  <si>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</si>
  <si>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</si>
  <si>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</si>
  <si>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</si>
  <si>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</si>
  <si>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</si>
  <si>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</si>
  <si>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</si>
  <si>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</si>
  <si>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</si>
  <si>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</si>
  <si>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</si>
  <si>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</si>
  <si>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</si>
  <si>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</si>
  <si>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</si>
  <si>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</si>
  <si>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</si>
  <si>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</si>
  <si>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</si>
  <si>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</si>
  <si>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</si>
  <si>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</si>
  <si>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</si>
  <si>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</si>
  <si>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</si>
  <si>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</si>
  <si>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</si>
  <si>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</si>
  <si>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</si>
  <si>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</si>
  <si>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</si>
  <si>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</si>
  <si>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</si>
  <si>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</si>
  <si>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</si>
  <si>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</si>
  <si>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</si>
  <si>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</si>
  <si>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</si>
  <si>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</si>
  <si>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</si>
  <si>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</si>
  <si>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</si>
  <si>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</si>
  <si>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</si>
  <si>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</si>
  <si>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</si>
  <si>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</si>
  <si>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</si>
  <si>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</si>
  <si>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</si>
  <si>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</si>
  <si>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</si>
  <si>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</si>
  <si>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</si>
  <si>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</si>
  <si>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</si>
  <si>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</si>
  <si>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</si>
  <si>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</si>
  <si>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</si>
  <si>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</si>
  <si>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</si>
  <si>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</si>
  <si>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</si>
  <si>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</si>
  <si>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</si>
  <si>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</si>
  <si>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</si>
  <si>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</si>
  <si>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</si>
  <si>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</si>
  <si>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</si>
  <si>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</si>
  <si>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</si>
  <si>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</si>
  <si>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</si>
  <si>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</si>
  <si>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</si>
  <si>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</si>
  <si>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</si>
  <si>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</si>
  <si>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</si>
  <si>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</si>
  <si>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</si>
  <si>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</si>
  <si>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</si>
  <si>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</si>
  <si>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</si>
  <si>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</si>
  <si>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</si>
  <si>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</si>
  <si>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</si>
  <si>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</si>
  <si>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</si>
  <si>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</si>
  <si>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</si>
  <si>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</si>
  <si>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</si>
  <si>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</si>
  <si>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</si>
  <si>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</si>
  <si>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</si>
  <si>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</si>
  <si>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</si>
  <si>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</si>
  <si>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</si>
  <si>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</si>
  <si>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</si>
  <si>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</si>
  <si>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</si>
  <si>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</si>
  <si>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</si>
  <si>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</si>
  <si>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</si>
  <si>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</si>
  <si>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</si>
  <si>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</si>
  <si>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</si>
  <si>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</si>
  <si>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</si>
  <si>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</si>
  <si>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</si>
  <si>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</si>
  <si>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</si>
  <si>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</si>
  <si>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</si>
  <si>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</si>
  <si>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</si>
  <si>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</si>
  <si>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</si>
  <si>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</si>
  <si>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</si>
  <si>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</si>
  <si>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</si>
  <si>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</si>
  <si>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</si>
  <si>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</si>
  <si>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</si>
  <si>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</si>
  <si>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</si>
  <si>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</si>
  <si>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</si>
  <si>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</si>
  <si>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</si>
  <si>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</si>
  <si>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</si>
  <si>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</si>
  <si>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</si>
  <si>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</si>
  <si>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</si>
  <si>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</si>
  <si>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</si>
  <si>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</si>
  <si>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</si>
  <si>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</si>
  <si>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</si>
  <si>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</si>
  <si>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</si>
  <si>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</si>
  <si>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</si>
  <si>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</si>
  <si>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</si>
  <si>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</si>
  <si>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</si>
  <si>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</si>
  <si>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</si>
  <si>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</si>
  <si>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</si>
  <si>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</si>
  <si>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</si>
  <si>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</si>
  <si>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</si>
  <si>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</si>
  <si>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</si>
  <si>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</si>
  <si>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</si>
  <si>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</si>
  <si>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</si>
  <si>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</si>
  <si>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</si>
  <si>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</si>
  <si>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</si>
  <si>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</si>
  <si>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</si>
  <si>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</si>
  <si>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</si>
  <si>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</si>
  <si>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</si>
  <si>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</si>
  <si>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</si>
  <si>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</si>
  <si>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</si>
  <si>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</si>
  <si>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</si>
  <si>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</si>
  <si>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</si>
  <si>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</si>
  <si>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</si>
  <si>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</si>
  <si>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</si>
  <si>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</si>
  <si>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</si>
  <si>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</si>
  <si>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</si>
  <si>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</si>
  <si>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</si>
  <si>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</si>
  <si>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</si>
  <si>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</si>
  <si>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</si>
  <si>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</si>
  <si>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</si>
  <si>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</si>
  <si>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</si>
  <si>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</si>
  <si>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</si>
  <si>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</si>
  <si>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</si>
  <si>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</si>
  <si>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</si>
  <si>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</si>
  <si>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</si>
  <si>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</si>
  <si>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</si>
  <si>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</si>
  <si>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</si>
  <si>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</si>
  <si>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</si>
  <si>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</si>
  <si>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</si>
  <si>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</si>
  <si>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</si>
  <si>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</si>
  <si>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</si>
  <si>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</si>
  <si>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</si>
  <si>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</si>
  <si>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</si>
  <si>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</si>
  <si>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</si>
  <si>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</si>
  <si>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</si>
  <si>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</si>
  <si>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</si>
  <si>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</si>
  <si>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</si>
  <si>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</si>
  <si>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</si>
  <si>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</si>
  <si>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</si>
  <si>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</si>
  <si>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</si>
  <si>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</si>
  <si>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</si>
  <si>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</si>
  <si>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</si>
  <si>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</si>
  <si>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</si>
  <si>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</si>
  <si>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</si>
  <si>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</si>
  <si>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</si>
  <si>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</si>
  <si>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</si>
  <si>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</si>
  <si>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</si>
  <si>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</si>
  <si>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</si>
  <si>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</si>
  <si>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</si>
  <si>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</si>
  <si>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</si>
  <si>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</si>
  <si>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</si>
  <si>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</si>
  <si>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</si>
  <si>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</si>
  <si>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</si>
  <si>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</si>
  <si>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</si>
  <si>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</si>
  <si>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</si>
  <si>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</si>
  <si>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</si>
  <si>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</si>
  <si>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</si>
  <si>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</si>
  <si>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</si>
  <si>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</si>
  <si>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</si>
  <si>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</si>
  <si>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</si>
  <si>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</si>
  <si>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</si>
  <si>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</si>
  <si>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</si>
  <si>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</si>
  <si>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</si>
  <si>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</si>
  <si>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</si>
  <si>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</si>
  <si>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</si>
  <si>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</si>
  <si>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</si>
  <si>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</si>
  <si>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</si>
  <si>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</si>
  <si>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</si>
  <si>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</si>
  <si>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</si>
  <si>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</si>
  <si>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</si>
  <si>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</si>
  <si>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</si>
  <si>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</si>
  <si>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</si>
  <si>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</si>
  <si>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</si>
  <si>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</si>
  <si>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</si>
  <si>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</si>
  <si>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</si>
  <si>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</si>
  <si>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</si>
  <si>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</si>
  <si>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</si>
  <si>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</si>
  <si>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</si>
  <si>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</si>
  <si>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</si>
  <si>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</si>
  <si>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</si>
  <si>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</si>
  <si>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</si>
  <si>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</si>
  <si>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</si>
  <si>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</si>
  <si>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</si>
  <si>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</si>
  <si>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</si>
  <si>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</si>
  <si>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</si>
  <si>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</si>
  <si>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</si>
  <si>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</si>
  <si>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</si>
  <si>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</si>
  <si>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</si>
  <si>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</si>
  <si>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</si>
  <si>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</si>
  <si>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</si>
  <si>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</si>
  <si>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</si>
  <si>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</si>
  <si>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</si>
  <si>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</si>
  <si>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</si>
  <si>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</si>
  <si>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</si>
  <si>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</si>
  <si>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</si>
  <si>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</si>
  <si>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</si>
  <si>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</si>
  <si>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</si>
  <si>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</si>
  <si>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</si>
  <si>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</si>
  <si>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</si>
  <si>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</si>
  <si>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</si>
  <si>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</si>
  <si>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</si>
  <si>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</si>
  <si>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</si>
  <si>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</si>
  <si>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</si>
  <si>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</si>
  <si>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</si>
  <si>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</si>
  <si>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</si>
  <si>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</si>
  <si>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</si>
  <si>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</si>
  <si>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</si>
  <si>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</si>
  <si>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</si>
  <si>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</si>
  <si>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</si>
  <si>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</si>
  <si>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</si>
  <si>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</si>
  <si>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</si>
  <si>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</si>
  <si>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</si>
  <si>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</si>
  <si>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</si>
  <si>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</si>
  <si>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</si>
  <si>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</si>
  <si>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</si>
  <si>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</si>
  <si>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</si>
  <si>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</si>
  <si>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</si>
  <si>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</si>
  <si>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</si>
  <si>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</si>
  <si>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</si>
  <si>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</si>
  <si>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</si>
  <si>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</si>
  <si>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</si>
  <si>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</si>
  <si>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</si>
  <si>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</si>
  <si>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</si>
  <si>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</si>
  <si>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</si>
  <si>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</si>
  <si>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</si>
  <si>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</si>
  <si>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</si>
  <si>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</si>
  <si>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</si>
  <si>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</si>
  <si>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</si>
  <si>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</si>
  <si>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</si>
  <si>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</si>
  <si>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</si>
  <si>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</si>
  <si>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</si>
  <si>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</si>
  <si>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</si>
  <si>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</si>
  <si>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</si>
  <si>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</si>
  <si>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</si>
  <si>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</si>
  <si>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</si>
  <si>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</si>
  <si>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</si>
  <si>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</si>
  <si>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</si>
  <si>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</si>
  <si>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</si>
  <si>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</si>
  <si>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</si>
  <si>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</si>
  <si>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</si>
  <si>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</si>
  <si>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</si>
  <si>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</si>
  <si>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</si>
  <si>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</si>
  <si>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</si>
  <si>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</si>
  <si>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</si>
  <si>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</si>
  <si>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</si>
  <si>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</si>
  <si>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</si>
  <si>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</si>
  <si>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</si>
  <si>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</si>
  <si>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</si>
  <si>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</si>
  <si>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</si>
  <si>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</si>
  <si>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</si>
  <si>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</si>
  <si>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</si>
  <si>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</si>
  <si>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</si>
  <si>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</si>
  <si>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</si>
  <si>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</si>
  <si>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</si>
  <si>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</si>
  <si>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</si>
  <si>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</si>
  <si>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</si>
  <si>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</si>
  <si>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</si>
  <si>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</si>
  <si>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</si>
  <si>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</si>
  <si>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</si>
  <si>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</si>
  <si>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</si>
  <si>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</si>
  <si>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</si>
  <si>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</si>
  <si>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</si>
  <si>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</si>
  <si>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</si>
  <si>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</si>
  <si>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</si>
  <si>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</si>
  <si>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</si>
  <si>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</si>
  <si>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</si>
  <si>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</si>
  <si>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</si>
  <si>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</si>
  <si>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</si>
  <si>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</si>
  <si>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</si>
  <si>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</si>
  <si>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</si>
  <si>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</si>
  <si>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</si>
  <si>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</si>
  <si>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</si>
  <si>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</si>
  <si>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</si>
  <si>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</si>
  <si>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</si>
  <si>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</si>
  <si>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</si>
  <si>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</si>
  <si>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</si>
  <si>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</si>
  <si>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</si>
  <si>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</si>
  <si>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</si>
  <si>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</si>
  <si>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</si>
  <si>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</si>
  <si>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</si>
  <si>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</si>
  <si>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</si>
  <si>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</si>
  <si>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</si>
  <si>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</si>
  <si>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</si>
  <si>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</si>
  <si>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</si>
  <si>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</si>
  <si>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</si>
  <si>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</si>
  <si>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</si>
  <si>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</si>
  <si>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</si>
  <si>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</si>
  <si>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</si>
  <si>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</si>
  <si>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</si>
  <si>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</si>
  <si>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</si>
  <si>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</si>
  <si>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</si>
  <si>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</si>
  <si>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</si>
  <si>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</si>
  <si>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</si>
  <si>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</si>
  <si>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</si>
  <si>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</si>
  <si>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</si>
  <si>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</si>
  <si>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</si>
  <si>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</si>
  <si>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</si>
  <si>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</si>
  <si>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</si>
  <si>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</si>
  <si>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</si>
  <si>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</si>
  <si>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</si>
  <si>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</si>
  <si>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</si>
  <si>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</si>
  <si>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</si>
  <si>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</si>
  <si>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</si>
  <si>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</si>
  <si>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</si>
  <si>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</si>
  <si>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</si>
  <si>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</si>
  <si>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</si>
  <si>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</si>
  <si>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</si>
  <si>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</si>
  <si>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</si>
  <si>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</si>
  <si>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</si>
  <si>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</si>
  <si>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</si>
  <si>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</si>
  <si>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</si>
  <si>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</si>
  <si>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</si>
  <si>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</si>
  <si>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</si>
  <si>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</si>
  <si>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</si>
  <si>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</si>
  <si>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</si>
  <si>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</si>
  <si>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</si>
  <si>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</si>
  <si>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</si>
  <si>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</si>
  <si>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</si>
  <si>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</si>
  <si>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</si>
  <si>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</si>
  <si>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</si>
  <si>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</si>
  <si>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</si>
  <si>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</si>
  <si>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</si>
  <si>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</si>
  <si>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</si>
  <si>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</si>
  <si>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</si>
  <si>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</si>
  <si>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</si>
  <si>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</si>
  <si>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</si>
  <si>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</si>
  <si>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</si>
  <si>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</si>
  <si>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</si>
  <si>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</si>
  <si>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</si>
  <si>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</si>
  <si>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</si>
  <si>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</si>
  <si>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</si>
  <si>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</si>
  <si>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</si>
  <si>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</si>
  <si>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</si>
  <si>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</si>
  <si>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</si>
  <si>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</si>
  <si>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</si>
  <si>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</si>
  <si>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</si>
  <si>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</si>
  <si>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</si>
  <si>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</si>
  <si>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</si>
  <si>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</si>
  <si>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</si>
  <si>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</si>
  <si>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</si>
  <si>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</si>
  <si>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</si>
  <si>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</si>
  <si>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</si>
  <si>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</si>
  <si>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</si>
  <si>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</si>
  <si>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</si>
  <si>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</si>
  <si>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</si>
  <si>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</si>
  <si>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</si>
  <si>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</si>
  <si>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</si>
  <si>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</si>
  <si>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</si>
  <si>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</si>
  <si>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</si>
  <si>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</si>
  <si>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</si>
  <si>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</si>
  <si>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</si>
  <si>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</si>
  <si>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</si>
  <si>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</si>
  <si>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</si>
  <si>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</si>
  <si>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</si>
  <si>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</si>
  <si>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</si>
  <si>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</si>
  <si>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</si>
  <si>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</si>
  <si>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</si>
  <si>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</si>
  <si>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</si>
  <si>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</si>
  <si>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</si>
  <si>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</si>
  <si>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</si>
  <si>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</si>
  <si>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</si>
  <si>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</si>
  <si>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</si>
  <si>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</si>
  <si>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</si>
  <si>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</si>
  <si>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</si>
  <si>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</si>
  <si>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</si>
  <si>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</si>
  <si>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</si>
  <si>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</si>
  <si>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</si>
  <si>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</si>
  <si>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</si>
  <si>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</si>
  <si>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</si>
  <si>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</si>
  <si>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</si>
  <si>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</si>
  <si>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</si>
  <si>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</si>
  <si>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</si>
  <si>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</si>
  <si>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</si>
  <si>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</si>
  <si>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</si>
  <si>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</si>
  <si>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</si>
  <si>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</si>
  <si>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</si>
  <si>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</si>
  <si>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</si>
  <si>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</si>
  <si>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</si>
  <si>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</si>
  <si>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</si>
  <si>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</si>
  <si>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</si>
  <si>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</si>
  <si>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</si>
  <si>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</si>
  <si>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</si>
  <si>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</si>
  <si>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</si>
  <si>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</si>
  <si>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</si>
  <si>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</si>
  <si>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</si>
  <si>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</si>
  <si>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</si>
  <si>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</si>
  <si>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</si>
  <si>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</si>
  <si>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</si>
  <si>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</si>
  <si>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</si>
  <si>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</si>
  <si>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</si>
  <si>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</si>
  <si>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</si>
  <si>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</si>
  <si>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</si>
  <si>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</si>
  <si>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</si>
  <si>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</si>
  <si>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</si>
  <si>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</si>
  <si>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</si>
  <si>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</si>
  <si>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</si>
  <si>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</si>
  <si>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</si>
  <si>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</si>
  <si>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</si>
  <si>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</si>
  <si>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</si>
  <si>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</si>
  <si>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</si>
  <si>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</si>
  <si>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</si>
  <si>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</si>
  <si>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</si>
  <si>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</si>
  <si>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</si>
  <si>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</si>
  <si>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</si>
  <si>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</si>
  <si>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</si>
  <si>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</si>
  <si>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</si>
  <si>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</si>
  <si>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 xml:space="preserve">Chamber brite Limpiador </t>
  </si>
  <si>
    <t>Mililitro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</si>
</sst>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15" borderId="6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14" borderId="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22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7" borderId="28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4" fontId="0" fillId="7" borderId="28" xfId="0" applyNumberFormat="1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14" fontId="0" fillId="7" borderId="29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372" workbookViewId="0">
      <selection activeCell="B387" sqref="B387"/>
    </sheetView>
  </sheetViews>
  <sheetFormatPr baseColWidth="10" defaultRowHeight="15" x14ac:dyDescent="0.25"/>
  <cols>
    <col min="1" max="1" width="17.140625" style="306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38" width="11.42578125" style="5"/>
    <col min="39" max="39" width="12.5703125" style="5" bestFit="1" customWidth="1"/>
    <col min="40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79" t="s">
        <v>424</v>
      </c>
      <c r="B1" s="280" t="s">
        <v>425</v>
      </c>
      <c r="C1" s="281" t="s">
        <v>426</v>
      </c>
      <c r="D1" s="280" t="s">
        <v>2510</v>
      </c>
      <c r="E1" s="278" t="s">
        <v>2112</v>
      </c>
      <c r="F1" s="149" t="s">
        <v>1900</v>
      </c>
      <c r="G1" s="149" t="s">
        <v>1901</v>
      </c>
      <c r="H1" s="149" t="s">
        <v>1902</v>
      </c>
      <c r="I1" s="149" t="s">
        <v>1903</v>
      </c>
      <c r="J1" s="149" t="s">
        <v>1904</v>
      </c>
      <c r="K1" s="149" t="s">
        <v>1905</v>
      </c>
      <c r="L1" s="149" t="s">
        <v>1906</v>
      </c>
      <c r="M1" s="149" t="s">
        <v>1907</v>
      </c>
      <c r="N1" s="149" t="s">
        <v>1908</v>
      </c>
      <c r="O1" s="149" t="s">
        <v>1909</v>
      </c>
      <c r="P1" s="149" t="s">
        <v>1910</v>
      </c>
      <c r="Q1" s="149" t="s">
        <v>1967</v>
      </c>
      <c r="R1" s="149" t="s">
        <v>1968</v>
      </c>
      <c r="S1" s="149" t="s">
        <v>1911</v>
      </c>
      <c r="T1" s="149" t="s">
        <v>2434</v>
      </c>
      <c r="U1" s="149" t="s">
        <v>1912</v>
      </c>
      <c r="V1" s="149" t="s">
        <v>1913</v>
      </c>
      <c r="W1" s="149" t="s">
        <v>2435</v>
      </c>
      <c r="X1" s="149" t="s">
        <v>1914</v>
      </c>
      <c r="Y1" s="149" t="s">
        <v>2436</v>
      </c>
      <c r="Z1" s="149" t="s">
        <v>1915</v>
      </c>
      <c r="AA1" s="149" t="s">
        <v>1916</v>
      </c>
      <c r="AB1" s="149" t="s">
        <v>2437</v>
      </c>
      <c r="AC1" s="149" t="s">
        <v>1917</v>
      </c>
      <c r="AD1" s="149" t="s">
        <v>1918</v>
      </c>
      <c r="AE1" s="149" t="s">
        <v>2438</v>
      </c>
      <c r="AF1" s="149" t="s">
        <v>2433</v>
      </c>
      <c r="AG1" s="149" t="s">
        <v>1919</v>
      </c>
      <c r="AH1" s="149" t="s">
        <v>1920</v>
      </c>
      <c r="AI1" s="149" t="s">
        <v>1921</v>
      </c>
      <c r="AJ1" s="282" t="s">
        <v>1935</v>
      </c>
      <c r="AK1" s="280" t="s">
        <v>2113</v>
      </c>
      <c r="AL1" s="280" t="s">
        <v>1783</v>
      </c>
      <c r="AM1" s="281" t="s">
        <v>1784</v>
      </c>
      <c r="AN1" s="395" t="s">
        <v>2509</v>
      </c>
      <c r="AO1" s="396"/>
      <c r="AP1" s="397"/>
    </row>
    <row r="2" spans="1:42" ht="15.75" thickBot="1" x14ac:dyDescent="0.3">
      <c r="A2" s="377" t="s">
        <v>427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9"/>
      <c r="AN2" s="261" t="s">
        <v>2524</v>
      </c>
      <c r="AO2" s="268" t="s">
        <v>2525</v>
      </c>
      <c r="AP2" s="264" t="s">
        <v>2526</v>
      </c>
    </row>
    <row r="3" spans="1:42" ht="15.75" thickBot="1" x14ac:dyDescent="0.3">
      <c r="A3" s="283" t="s">
        <v>428</v>
      </c>
      <c r="B3" s="150" t="s">
        <v>429</v>
      </c>
      <c r="C3" s="155" t="s">
        <v>2129</v>
      </c>
      <c r="D3" s="152" t="s">
        <v>430</v>
      </c>
      <c r="E3" s="153">
        <v>950</v>
      </c>
      <c r="F3" s="154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>
        <f t="shared" ref="S3:S43" si="0">SUM(E3:R3)</f>
        <v>950</v>
      </c>
      <c r="T3" s="156"/>
      <c r="U3" s="156"/>
      <c r="V3" s="15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>
        <f t="shared" ref="AK3:AK30" si="1">SUM(T3:AJ3)</f>
        <v>0</v>
      </c>
      <c r="AL3" s="156">
        <f t="shared" ref="AL3:AL43" si="2">S3-AK3</f>
        <v>950</v>
      </c>
      <c r="AM3" s="158" t="s">
        <v>1785</v>
      </c>
      <c r="AN3" s="265"/>
      <c r="AO3" s="269" t="s">
        <v>2507</v>
      </c>
      <c r="AP3" s="273">
        <v>0</v>
      </c>
    </row>
    <row r="4" spans="1:42" ht="15.75" thickBot="1" x14ac:dyDescent="0.3">
      <c r="A4" s="284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59" t="s">
        <v>1785</v>
      </c>
      <c r="AN4" s="266"/>
      <c r="AO4" s="276" t="s">
        <v>2508</v>
      </c>
      <c r="AP4" s="274" t="s">
        <v>2521</v>
      </c>
    </row>
    <row r="5" spans="1:42" ht="15.75" thickBot="1" x14ac:dyDescent="0.3">
      <c r="A5" s="284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59" t="s">
        <v>1785</v>
      </c>
      <c r="AN5" s="267"/>
      <c r="AO5" s="271" t="s">
        <v>2516</v>
      </c>
      <c r="AP5" s="274" t="s">
        <v>2522</v>
      </c>
    </row>
    <row r="6" spans="1:42" ht="15.75" thickBot="1" x14ac:dyDescent="0.3">
      <c r="A6" s="284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1">
        <f t="shared" si="2"/>
        <v>0</v>
      </c>
      <c r="AM6" s="159" t="s">
        <v>1785</v>
      </c>
      <c r="AN6" s="272"/>
      <c r="AO6" s="277" t="s">
        <v>2519</v>
      </c>
      <c r="AP6" s="275" t="s">
        <v>2523</v>
      </c>
    </row>
    <row r="7" spans="1:42" x14ac:dyDescent="0.25">
      <c r="A7" s="284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59" t="s">
        <v>1785</v>
      </c>
    </row>
    <row r="8" spans="1:42" x14ac:dyDescent="0.25">
      <c r="A8" s="284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39">
        <f t="shared" si="2"/>
        <v>2</v>
      </c>
      <c r="AM8" s="159" t="s">
        <v>1786</v>
      </c>
    </row>
    <row r="9" spans="1:42" x14ac:dyDescent="0.25">
      <c r="A9" s="284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59" t="s">
        <v>1785</v>
      </c>
    </row>
    <row r="10" spans="1:42" ht="15.75" thickBot="1" x14ac:dyDescent="0.3">
      <c r="A10" s="285" t="s">
        <v>446</v>
      </c>
      <c r="B10" s="170" t="s">
        <v>447</v>
      </c>
      <c r="C10" s="166" t="s">
        <v>444</v>
      </c>
      <c r="D10" s="163" t="s">
        <v>438</v>
      </c>
      <c r="E10" s="164">
        <v>1000</v>
      </c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>
        <f t="shared" si="0"/>
        <v>1000</v>
      </c>
      <c r="T10" s="167"/>
      <c r="U10" s="167"/>
      <c r="V10" s="1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>
        <f t="shared" si="1"/>
        <v>0</v>
      </c>
      <c r="AL10" s="167">
        <f t="shared" si="2"/>
        <v>1000</v>
      </c>
      <c r="AM10" s="169" t="s">
        <v>1785</v>
      </c>
    </row>
    <row r="11" spans="1:42" ht="15.75" thickBot="1" x14ac:dyDescent="0.3">
      <c r="A11" s="377" t="s">
        <v>448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9"/>
    </row>
    <row r="12" spans="1:42" x14ac:dyDescent="0.25">
      <c r="A12" s="283" t="s">
        <v>449</v>
      </c>
      <c r="B12" s="150" t="s">
        <v>450</v>
      </c>
      <c r="C12" s="151" t="s">
        <v>2136</v>
      </c>
      <c r="D12" s="152" t="s">
        <v>433</v>
      </c>
      <c r="E12" s="153">
        <v>5599</v>
      </c>
      <c r="F12" s="154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f t="shared" si="0"/>
        <v>5599</v>
      </c>
      <c r="T12" s="156"/>
      <c r="U12" s="156"/>
      <c r="V12" s="15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>
        <v>200</v>
      </c>
      <c r="AL12" s="156">
        <f t="shared" si="2"/>
        <v>5399</v>
      </c>
      <c r="AM12" s="158" t="s">
        <v>1785</v>
      </c>
    </row>
    <row r="13" spans="1:42" x14ac:dyDescent="0.25">
      <c r="A13" s="284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59" t="s">
        <v>1787</v>
      </c>
    </row>
    <row r="14" spans="1:42" x14ac:dyDescent="0.25">
      <c r="A14" s="284" t="s">
        <v>453</v>
      </c>
      <c r="B14" s="36" t="s">
        <v>454</v>
      </c>
      <c r="C14" s="160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59" t="s">
        <v>1785</v>
      </c>
    </row>
    <row r="15" spans="1:42" x14ac:dyDescent="0.25">
      <c r="A15" s="284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59" t="s">
        <v>1785</v>
      </c>
    </row>
    <row r="16" spans="1:42" x14ac:dyDescent="0.25">
      <c r="A16" s="284" t="s">
        <v>457</v>
      </c>
      <c r="B16" s="36" t="s">
        <v>1922</v>
      </c>
      <c r="C16" s="160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59" t="s">
        <v>1787</v>
      </c>
    </row>
    <row r="17" spans="1:39" x14ac:dyDescent="0.25">
      <c r="A17" s="284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59" t="s">
        <v>1785</v>
      </c>
    </row>
    <row r="18" spans="1:39" x14ac:dyDescent="0.25">
      <c r="A18" s="284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59" t="s">
        <v>1785</v>
      </c>
    </row>
    <row r="19" spans="1:39" x14ac:dyDescent="0.25">
      <c r="A19" s="284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59" t="s">
        <v>1785</v>
      </c>
    </row>
    <row r="20" spans="1:39" x14ac:dyDescent="0.25">
      <c r="A20" s="284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59" t="s">
        <v>1785</v>
      </c>
    </row>
    <row r="21" spans="1:39" x14ac:dyDescent="0.25">
      <c r="A21" s="284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59" t="s">
        <v>1785</v>
      </c>
    </row>
    <row r="22" spans="1:39" x14ac:dyDescent="0.25">
      <c r="A22" s="284" t="s">
        <v>469</v>
      </c>
      <c r="B22" s="36" t="s">
        <v>470</v>
      </c>
      <c r="C22" s="160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59" t="s">
        <v>1785</v>
      </c>
    </row>
    <row r="23" spans="1:39" x14ac:dyDescent="0.25">
      <c r="A23" s="286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59" t="s">
        <v>1785</v>
      </c>
    </row>
    <row r="24" spans="1:39" x14ac:dyDescent="0.25">
      <c r="A24" s="286" t="s">
        <v>473</v>
      </c>
      <c r="B24" s="36" t="s">
        <v>474</v>
      </c>
      <c r="C24" s="160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59" t="s">
        <v>1785</v>
      </c>
    </row>
    <row r="25" spans="1:39" x14ac:dyDescent="0.25">
      <c r="A25" s="286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59" t="s">
        <v>1785</v>
      </c>
    </row>
    <row r="26" spans="1:39" x14ac:dyDescent="0.25">
      <c r="A26" s="286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59" t="s">
        <v>1785</v>
      </c>
    </row>
    <row r="27" spans="1:39" x14ac:dyDescent="0.25">
      <c r="A27" s="286" t="s">
        <v>480</v>
      </c>
      <c r="B27" s="41" t="s">
        <v>481</v>
      </c>
      <c r="C27" s="160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0">
        <f t="shared" si="2"/>
        <v>100</v>
      </c>
      <c r="AM27" s="159" t="s">
        <v>1785</v>
      </c>
    </row>
    <row r="28" spans="1:39" x14ac:dyDescent="0.25">
      <c r="A28" s="286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0">
        <f t="shared" si="2"/>
        <v>100</v>
      </c>
      <c r="AM28" s="159" t="s">
        <v>1785</v>
      </c>
    </row>
    <row r="29" spans="1:39" x14ac:dyDescent="0.25">
      <c r="A29" s="286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59" t="s">
        <v>1785</v>
      </c>
    </row>
    <row r="30" spans="1:39" x14ac:dyDescent="0.25">
      <c r="A30" s="286" t="s">
        <v>487</v>
      </c>
      <c r="B30" s="41" t="s">
        <v>488</v>
      </c>
      <c r="C30" s="160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59" t="s">
        <v>1785</v>
      </c>
    </row>
    <row r="31" spans="1:39" x14ac:dyDescent="0.25">
      <c r="A31" s="286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39">
        <f t="shared" si="2"/>
        <v>1</v>
      </c>
      <c r="AM31" s="159" t="s">
        <v>1786</v>
      </c>
    </row>
    <row r="32" spans="1:39" x14ac:dyDescent="0.25">
      <c r="A32" s="286" t="s">
        <v>1810</v>
      </c>
      <c r="B32" s="41" t="s">
        <v>1889</v>
      </c>
      <c r="C32" s="160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59" t="s">
        <v>1785</v>
      </c>
    </row>
    <row r="33" spans="1:39" ht="15.75" thickBot="1" x14ac:dyDescent="0.3">
      <c r="A33" s="286" t="s">
        <v>1978</v>
      </c>
      <c r="B33" s="161" t="s">
        <v>1979</v>
      </c>
      <c r="C33" s="162"/>
      <c r="D33" s="163" t="s">
        <v>438</v>
      </c>
      <c r="E33" s="164">
        <v>500</v>
      </c>
      <c r="F33" s="165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f t="shared" si="0"/>
        <v>500</v>
      </c>
      <c r="T33" s="167"/>
      <c r="U33" s="167"/>
      <c r="V33" s="168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>
        <f t="shared" si="3"/>
        <v>0</v>
      </c>
      <c r="AL33" s="167">
        <f t="shared" si="2"/>
        <v>500</v>
      </c>
      <c r="AM33" s="169" t="s">
        <v>1785</v>
      </c>
    </row>
    <row r="34" spans="1:39" ht="15.75" thickBot="1" x14ac:dyDescent="0.3">
      <c r="A34" s="377" t="s">
        <v>491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</row>
    <row r="35" spans="1:39" x14ac:dyDescent="0.25">
      <c r="A35" s="283" t="s">
        <v>492</v>
      </c>
      <c r="B35" s="150" t="s">
        <v>493</v>
      </c>
      <c r="C35" s="151" t="s">
        <v>2156</v>
      </c>
      <c r="D35" s="152" t="s">
        <v>466</v>
      </c>
      <c r="E35" s="153">
        <v>1549.7</v>
      </c>
      <c r="F35" s="154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>
        <f t="shared" si="0"/>
        <v>1549.7</v>
      </c>
      <c r="T35" s="156"/>
      <c r="U35" s="156"/>
      <c r="V35" s="157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>
        <v>467.2</v>
      </c>
      <c r="AL35" s="156">
        <f t="shared" si="2"/>
        <v>1082.5</v>
      </c>
      <c r="AM35" s="158" t="s">
        <v>1785</v>
      </c>
    </row>
    <row r="36" spans="1:39" x14ac:dyDescent="0.25">
      <c r="A36" s="284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59" t="s">
        <v>1785</v>
      </c>
    </row>
    <row r="37" spans="1:39" x14ac:dyDescent="0.25">
      <c r="A37" s="284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59" t="s">
        <v>1785</v>
      </c>
    </row>
    <row r="38" spans="1:39" x14ac:dyDescent="0.25">
      <c r="A38" s="284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1">
        <f t="shared" si="2"/>
        <v>0</v>
      </c>
      <c r="AM38" s="159" t="s">
        <v>1785</v>
      </c>
    </row>
    <row r="39" spans="1:39" ht="15.75" thickBot="1" x14ac:dyDescent="0.3">
      <c r="A39" s="285" t="s">
        <v>500</v>
      </c>
      <c r="B39" s="170" t="s">
        <v>501</v>
      </c>
      <c r="C39" s="171" t="s">
        <v>502</v>
      </c>
      <c r="D39" s="163"/>
      <c r="E39" s="164">
        <v>1</v>
      </c>
      <c r="F39" s="165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>
        <f t="shared" si="0"/>
        <v>1</v>
      </c>
      <c r="T39" s="167"/>
      <c r="U39" s="167"/>
      <c r="V39" s="168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>
        <f t="shared" si="3"/>
        <v>0</v>
      </c>
      <c r="AL39" s="172">
        <f t="shared" si="2"/>
        <v>1</v>
      </c>
      <c r="AM39" s="169" t="s">
        <v>1786</v>
      </c>
    </row>
    <row r="40" spans="1:39" ht="15.75" thickBot="1" x14ac:dyDescent="0.3">
      <c r="A40" s="374" t="s">
        <v>503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6"/>
    </row>
    <row r="41" spans="1:39" x14ac:dyDescent="0.25">
      <c r="A41" s="283" t="s">
        <v>504</v>
      </c>
      <c r="B41" s="150" t="s">
        <v>505</v>
      </c>
      <c r="C41" s="151" t="s">
        <v>2160</v>
      </c>
      <c r="D41" s="152" t="s">
        <v>433</v>
      </c>
      <c r="E41" s="153">
        <v>3118.7640000000006</v>
      </c>
      <c r="F41" s="154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>
        <f t="shared" si="0"/>
        <v>3118.7640000000006</v>
      </c>
      <c r="T41" s="156"/>
      <c r="U41" s="156"/>
      <c r="V41" s="173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>
        <f t="shared" si="3"/>
        <v>0</v>
      </c>
      <c r="AL41" s="156">
        <f t="shared" si="2"/>
        <v>3118.7640000000006</v>
      </c>
      <c r="AM41" s="158" t="s">
        <v>1785</v>
      </c>
    </row>
    <row r="42" spans="1:39" x14ac:dyDescent="0.25">
      <c r="A42" s="284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59" t="s">
        <v>1787</v>
      </c>
    </row>
    <row r="43" spans="1:39" ht="27.75" thickBot="1" x14ac:dyDescent="0.3">
      <c r="A43" s="285" t="s">
        <v>508</v>
      </c>
      <c r="B43" s="170" t="s">
        <v>2162</v>
      </c>
      <c r="C43" s="171" t="s">
        <v>2160</v>
      </c>
      <c r="D43" s="163" t="s">
        <v>433</v>
      </c>
      <c r="E43" s="164">
        <v>0.1</v>
      </c>
      <c r="F43" s="165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 t="shared" si="0"/>
        <v>0.1</v>
      </c>
      <c r="T43" s="167"/>
      <c r="U43" s="167"/>
      <c r="V43" s="168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f t="shared" si="3"/>
        <v>0</v>
      </c>
      <c r="AL43" s="172">
        <f t="shared" si="2"/>
        <v>0.1</v>
      </c>
      <c r="AM43" s="169" t="s">
        <v>1786</v>
      </c>
    </row>
    <row r="44" spans="1:39" ht="15.75" thickBot="1" x14ac:dyDescent="0.3">
      <c r="A44" s="377" t="s">
        <v>509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9"/>
    </row>
    <row r="45" spans="1:39" x14ac:dyDescent="0.25">
      <c r="A45" s="283" t="s">
        <v>510</v>
      </c>
      <c r="B45" s="150" t="s">
        <v>511</v>
      </c>
      <c r="C45" s="151" t="s">
        <v>2163</v>
      </c>
      <c r="D45" s="152" t="s">
        <v>433</v>
      </c>
      <c r="E45" s="153">
        <v>21777.5</v>
      </c>
      <c r="F45" s="15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>
        <f t="shared" ref="S45:S108" si="4">SUM(E45:R45)</f>
        <v>21777.5</v>
      </c>
      <c r="T45" s="156"/>
      <c r="U45" s="156"/>
      <c r="V45" s="157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>
        <v>500</v>
      </c>
      <c r="AL45" s="156">
        <f t="shared" ref="AL45:AL108" si="5">S45-AK45</f>
        <v>21277.5</v>
      </c>
      <c r="AM45" s="158" t="s">
        <v>1785</v>
      </c>
    </row>
    <row r="46" spans="1:39" x14ac:dyDescent="0.25">
      <c r="A46" s="284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59" t="s">
        <v>1785</v>
      </c>
    </row>
    <row r="47" spans="1:39" x14ac:dyDescent="0.25">
      <c r="A47" s="284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59" t="s">
        <v>1785</v>
      </c>
    </row>
    <row r="48" spans="1:39" x14ac:dyDescent="0.25">
      <c r="A48" s="284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59" t="s">
        <v>1785</v>
      </c>
    </row>
    <row r="49" spans="1:39" x14ac:dyDescent="0.25">
      <c r="A49" s="284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59" t="s">
        <v>1785</v>
      </c>
    </row>
    <row r="50" spans="1:39" x14ac:dyDescent="0.25">
      <c r="A50" s="284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59" t="s">
        <v>1785</v>
      </c>
    </row>
    <row r="51" spans="1:39" x14ac:dyDescent="0.25">
      <c r="A51" s="284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59" t="s">
        <v>1785</v>
      </c>
    </row>
    <row r="52" spans="1:39" x14ac:dyDescent="0.25">
      <c r="A52" s="284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59" t="s">
        <v>1785</v>
      </c>
    </row>
    <row r="53" spans="1:39" x14ac:dyDescent="0.25">
      <c r="A53" s="284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59" t="s">
        <v>1785</v>
      </c>
    </row>
    <row r="54" spans="1:39" x14ac:dyDescent="0.25">
      <c r="A54" s="284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1">
        <f t="shared" si="5"/>
        <v>0</v>
      </c>
      <c r="AM54" s="159" t="s">
        <v>1786</v>
      </c>
    </row>
    <row r="55" spans="1:39" x14ac:dyDescent="0.25">
      <c r="A55" s="284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59" t="s">
        <v>1785</v>
      </c>
    </row>
    <row r="56" spans="1:39" x14ac:dyDescent="0.25">
      <c r="A56" s="284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1">
        <v>0</v>
      </c>
      <c r="AM56" s="159" t="s">
        <v>1785</v>
      </c>
    </row>
    <row r="57" spans="1:39" x14ac:dyDescent="0.25">
      <c r="A57" s="284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1023</v>
      </c>
      <c r="AL57" s="34">
        <f t="shared" si="5"/>
        <v>977</v>
      </c>
      <c r="AM57" s="159" t="s">
        <v>1785</v>
      </c>
    </row>
    <row r="58" spans="1:39" x14ac:dyDescent="0.25">
      <c r="A58" s="284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59" t="s">
        <v>1785</v>
      </c>
    </row>
    <row r="59" spans="1:39" ht="15.75" thickBot="1" x14ac:dyDescent="0.3">
      <c r="A59" s="285" t="s">
        <v>540</v>
      </c>
      <c r="B59" s="170" t="s">
        <v>541</v>
      </c>
      <c r="C59" s="174" t="s">
        <v>2174</v>
      </c>
      <c r="D59" s="163" t="s">
        <v>542</v>
      </c>
      <c r="E59" s="164">
        <v>400</v>
      </c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>
        <f t="shared" si="4"/>
        <v>400</v>
      </c>
      <c r="T59" s="167"/>
      <c r="U59" s="167"/>
      <c r="V59" s="168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>
        <f t="shared" si="6"/>
        <v>0</v>
      </c>
      <c r="AL59" s="167">
        <f t="shared" si="5"/>
        <v>400</v>
      </c>
      <c r="AM59" s="169" t="s">
        <v>1785</v>
      </c>
    </row>
    <row r="60" spans="1:39" ht="15.75" thickBot="1" x14ac:dyDescent="0.3">
      <c r="A60" s="377" t="s">
        <v>543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9"/>
    </row>
    <row r="61" spans="1:39" ht="15.75" thickBot="1" x14ac:dyDescent="0.3">
      <c r="A61" s="287" t="s">
        <v>544</v>
      </c>
      <c r="B61" s="175" t="s">
        <v>545</v>
      </c>
      <c r="C61" s="176" t="s">
        <v>546</v>
      </c>
      <c r="D61" s="177" t="s">
        <v>433</v>
      </c>
      <c r="E61" s="178">
        <v>4970</v>
      </c>
      <c r="F61" s="179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>
        <f t="shared" si="4"/>
        <v>4970</v>
      </c>
      <c r="T61" s="181"/>
      <c r="U61" s="181"/>
      <c r="V61" s="182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>
        <f t="shared" si="6"/>
        <v>0</v>
      </c>
      <c r="AL61" s="181">
        <f t="shared" si="5"/>
        <v>4970</v>
      </c>
      <c r="AM61" s="183" t="s">
        <v>1785</v>
      </c>
    </row>
    <row r="62" spans="1:39" ht="15.75" thickBot="1" x14ac:dyDescent="0.3">
      <c r="A62" s="377" t="s">
        <v>547</v>
      </c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9"/>
    </row>
    <row r="63" spans="1:39" x14ac:dyDescent="0.25">
      <c r="A63" s="283" t="s">
        <v>548</v>
      </c>
      <c r="B63" s="150" t="s">
        <v>549</v>
      </c>
      <c r="C63" s="151" t="s">
        <v>2175</v>
      </c>
      <c r="D63" s="152" t="s">
        <v>466</v>
      </c>
      <c r="E63" s="153">
        <v>607.99950000000001</v>
      </c>
      <c r="F63" s="154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>
        <f t="shared" si="4"/>
        <v>607.99950000000001</v>
      </c>
      <c r="T63" s="156"/>
      <c r="U63" s="156"/>
      <c r="V63" s="184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>
        <f t="shared" si="6"/>
        <v>0</v>
      </c>
      <c r="AL63" s="156">
        <f t="shared" si="5"/>
        <v>607.99950000000001</v>
      </c>
      <c r="AM63" s="158" t="s">
        <v>1785</v>
      </c>
    </row>
    <row r="64" spans="1:39" x14ac:dyDescent="0.25">
      <c r="A64" s="284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59" t="s">
        <v>1785</v>
      </c>
    </row>
    <row r="65" spans="1:39" x14ac:dyDescent="0.25">
      <c r="A65" s="284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59" t="s">
        <v>1785</v>
      </c>
    </row>
    <row r="66" spans="1:39" ht="15.75" thickBot="1" x14ac:dyDescent="0.3">
      <c r="A66" s="285" t="s">
        <v>554</v>
      </c>
      <c r="B66" s="170" t="s">
        <v>2178</v>
      </c>
      <c r="C66" s="171" t="s">
        <v>2179</v>
      </c>
      <c r="D66" s="163" t="s">
        <v>433</v>
      </c>
      <c r="E66" s="164">
        <v>1</v>
      </c>
      <c r="F66" s="165"/>
      <c r="G66" s="166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>
        <f t="shared" si="4"/>
        <v>1</v>
      </c>
      <c r="T66" s="167"/>
      <c r="U66" s="167"/>
      <c r="V66" s="168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>
        <f t="shared" si="6"/>
        <v>0</v>
      </c>
      <c r="AL66" s="172">
        <f t="shared" si="5"/>
        <v>1</v>
      </c>
      <c r="AM66" s="169" t="s">
        <v>1786</v>
      </c>
    </row>
    <row r="67" spans="1:39" ht="15.75" thickBot="1" x14ac:dyDescent="0.3">
      <c r="A67" s="377" t="s">
        <v>555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9"/>
    </row>
    <row r="68" spans="1:39" x14ac:dyDescent="0.25">
      <c r="A68" s="283" t="s">
        <v>556</v>
      </c>
      <c r="B68" s="150" t="s">
        <v>557</v>
      </c>
      <c r="C68" s="151" t="s">
        <v>2180</v>
      </c>
      <c r="D68" s="152" t="s">
        <v>433</v>
      </c>
      <c r="E68" s="153">
        <v>1700</v>
      </c>
      <c r="F68" s="154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>
        <f t="shared" si="4"/>
        <v>1700</v>
      </c>
      <c r="T68" s="156"/>
      <c r="U68" s="156"/>
      <c r="V68" s="157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>
        <f t="shared" si="6"/>
        <v>0</v>
      </c>
      <c r="AL68" s="156">
        <f t="shared" si="5"/>
        <v>1700</v>
      </c>
      <c r="AM68" s="158" t="s">
        <v>1785</v>
      </c>
    </row>
    <row r="69" spans="1:39" x14ac:dyDescent="0.25">
      <c r="A69" s="284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59" t="s">
        <v>1785</v>
      </c>
    </row>
    <row r="70" spans="1:39" x14ac:dyDescent="0.25">
      <c r="A70" s="284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59" t="s">
        <v>1785</v>
      </c>
    </row>
    <row r="71" spans="1:39" x14ac:dyDescent="0.25">
      <c r="A71" s="284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59" t="s">
        <v>1785</v>
      </c>
    </row>
    <row r="72" spans="1:39" x14ac:dyDescent="0.25">
      <c r="A72" s="284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59" t="s">
        <v>1785</v>
      </c>
    </row>
    <row r="73" spans="1:39" x14ac:dyDescent="0.25">
      <c r="A73" s="284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59" t="s">
        <v>1785</v>
      </c>
    </row>
    <row r="74" spans="1:39" x14ac:dyDescent="0.25">
      <c r="A74" s="284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0">
        <f t="shared" si="5"/>
        <v>100</v>
      </c>
      <c r="AM74" s="159" t="s">
        <v>1785</v>
      </c>
    </row>
    <row r="75" spans="1:39" x14ac:dyDescent="0.25">
      <c r="A75" s="284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1">
        <f t="shared" si="5"/>
        <v>0</v>
      </c>
      <c r="AM75" s="159" t="s">
        <v>1786</v>
      </c>
    </row>
    <row r="76" spans="1:39" ht="15.75" thickBot="1" x14ac:dyDescent="0.3">
      <c r="A76" s="285" t="s">
        <v>574</v>
      </c>
      <c r="B76" s="170" t="s">
        <v>575</v>
      </c>
      <c r="C76" s="171" t="s">
        <v>2185</v>
      </c>
      <c r="D76" s="163" t="s">
        <v>466</v>
      </c>
      <c r="E76" s="164">
        <v>500</v>
      </c>
      <c r="F76" s="165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>
        <f t="shared" si="4"/>
        <v>500</v>
      </c>
      <c r="T76" s="167"/>
      <c r="U76" s="167"/>
      <c r="V76" s="168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>
        <f t="shared" si="6"/>
        <v>0</v>
      </c>
      <c r="AL76" s="167">
        <f t="shared" si="5"/>
        <v>500</v>
      </c>
      <c r="AM76" s="169" t="s">
        <v>1785</v>
      </c>
    </row>
    <row r="77" spans="1:39" ht="15.75" thickBot="1" x14ac:dyDescent="0.3">
      <c r="A77" s="377" t="s">
        <v>576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9"/>
    </row>
    <row r="78" spans="1:39" ht="15.75" thickBot="1" x14ac:dyDescent="0.3">
      <c r="A78" s="287" t="s">
        <v>577</v>
      </c>
      <c r="B78" s="175" t="s">
        <v>578</v>
      </c>
      <c r="C78" s="180" t="s">
        <v>2186</v>
      </c>
      <c r="D78" s="177" t="s">
        <v>579</v>
      </c>
      <c r="E78" s="178">
        <v>0</v>
      </c>
      <c r="F78" s="179"/>
      <c r="G78" s="180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>
        <f t="shared" si="4"/>
        <v>0</v>
      </c>
      <c r="T78" s="181"/>
      <c r="U78" s="181"/>
      <c r="V78" s="182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>
        <f t="shared" si="6"/>
        <v>0</v>
      </c>
      <c r="AL78" s="225">
        <f t="shared" si="5"/>
        <v>0</v>
      </c>
      <c r="AM78" s="183" t="s">
        <v>1785</v>
      </c>
    </row>
    <row r="79" spans="1:39" ht="15.75" thickBot="1" x14ac:dyDescent="0.3">
      <c r="A79" s="377" t="s">
        <v>580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9"/>
    </row>
    <row r="80" spans="1:39" x14ac:dyDescent="0.25">
      <c r="A80" s="283" t="s">
        <v>581</v>
      </c>
      <c r="B80" s="150" t="s">
        <v>582</v>
      </c>
      <c r="C80" s="155" t="s">
        <v>2187</v>
      </c>
      <c r="D80" s="152" t="s">
        <v>579</v>
      </c>
      <c r="E80" s="153">
        <v>3.1000000000000005</v>
      </c>
      <c r="F80" s="154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>
        <f t="shared" si="4"/>
        <v>3.1000000000000005</v>
      </c>
      <c r="T80" s="156"/>
      <c r="U80" s="156"/>
      <c r="V80" s="15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v>1</v>
      </c>
      <c r="AL80" s="156">
        <f t="shared" si="5"/>
        <v>2.1000000000000005</v>
      </c>
      <c r="AM80" s="158" t="s">
        <v>1787</v>
      </c>
    </row>
    <row r="81" spans="1:39" ht="15.75" x14ac:dyDescent="0.25">
      <c r="A81" s="284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1">
        <f t="shared" si="5"/>
        <v>0</v>
      </c>
      <c r="AM81" s="159" t="s">
        <v>1786</v>
      </c>
    </row>
    <row r="82" spans="1:39" x14ac:dyDescent="0.25">
      <c r="A82" s="284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1">
        <f t="shared" si="5"/>
        <v>0</v>
      </c>
      <c r="AM82" s="159"/>
    </row>
    <row r="83" spans="1:39" ht="15.75" thickBot="1" x14ac:dyDescent="0.3">
      <c r="A83" s="285" t="s">
        <v>587</v>
      </c>
      <c r="B83" s="170" t="s">
        <v>588</v>
      </c>
      <c r="C83" s="166" t="s">
        <v>589</v>
      </c>
      <c r="D83" s="163" t="s">
        <v>590</v>
      </c>
      <c r="E83" s="164">
        <v>1</v>
      </c>
      <c r="F83" s="165"/>
      <c r="G83" s="16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>
        <f t="shared" si="4"/>
        <v>1</v>
      </c>
      <c r="T83" s="167"/>
      <c r="U83" s="167"/>
      <c r="V83" s="168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>
        <v>0</v>
      </c>
      <c r="AL83" s="167">
        <f t="shared" si="5"/>
        <v>1</v>
      </c>
      <c r="AM83" s="169" t="s">
        <v>1787</v>
      </c>
    </row>
    <row r="84" spans="1:39" ht="15.75" thickBot="1" x14ac:dyDescent="0.3">
      <c r="A84" s="374" t="s">
        <v>591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6"/>
    </row>
    <row r="85" spans="1:39" x14ac:dyDescent="0.25">
      <c r="A85" s="283" t="s">
        <v>592</v>
      </c>
      <c r="B85" s="150" t="s">
        <v>593</v>
      </c>
      <c r="C85" s="151" t="s">
        <v>2190</v>
      </c>
      <c r="D85" s="152" t="s">
        <v>433</v>
      </c>
      <c r="E85" s="153">
        <v>3797.23</v>
      </c>
      <c r="F85" s="154"/>
      <c r="G85" s="155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>
        <f t="shared" si="4"/>
        <v>3797.23</v>
      </c>
      <c r="T85" s="156"/>
      <c r="U85" s="156"/>
      <c r="V85" s="157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>
        <v>800</v>
      </c>
      <c r="AL85" s="156">
        <f t="shared" si="5"/>
        <v>2997.23</v>
      </c>
      <c r="AM85" s="158" t="s">
        <v>1785</v>
      </c>
    </row>
    <row r="86" spans="1:39" x14ac:dyDescent="0.25">
      <c r="A86" s="284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59" t="s">
        <v>1785</v>
      </c>
    </row>
    <row r="87" spans="1:39" x14ac:dyDescent="0.25">
      <c r="A87" s="284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59" t="s">
        <v>1785</v>
      </c>
    </row>
    <row r="88" spans="1:39" x14ac:dyDescent="0.25">
      <c r="A88" s="284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1">
        <f t="shared" si="5"/>
        <v>0</v>
      </c>
      <c r="AM88" s="159" t="s">
        <v>1786</v>
      </c>
    </row>
    <row r="89" spans="1:39" x14ac:dyDescent="0.25">
      <c r="A89" s="284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59" t="s">
        <v>1785</v>
      </c>
    </row>
    <row r="90" spans="1:39" x14ac:dyDescent="0.25">
      <c r="A90" s="284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59" t="s">
        <v>1785</v>
      </c>
    </row>
    <row r="91" spans="1:39" x14ac:dyDescent="0.25">
      <c r="A91" s="284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39">
        <f t="shared" si="5"/>
        <v>0.05</v>
      </c>
      <c r="AM91" s="159" t="s">
        <v>1785</v>
      </c>
    </row>
    <row r="92" spans="1:39" x14ac:dyDescent="0.25">
      <c r="A92" s="284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59" t="s">
        <v>1785</v>
      </c>
    </row>
    <row r="93" spans="1:39" ht="15.75" thickBot="1" x14ac:dyDescent="0.3">
      <c r="A93" s="285" t="s">
        <v>609</v>
      </c>
      <c r="B93" s="170" t="s">
        <v>610</v>
      </c>
      <c r="C93" s="171" t="s">
        <v>2196</v>
      </c>
      <c r="D93" s="163" t="s">
        <v>433</v>
      </c>
      <c r="E93" s="164">
        <v>1000</v>
      </c>
      <c r="F93" s="165"/>
      <c r="G93" s="166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>
        <f t="shared" si="4"/>
        <v>1000</v>
      </c>
      <c r="T93" s="167"/>
      <c r="U93" s="167"/>
      <c r="V93" s="168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>
        <f t="shared" si="7"/>
        <v>0</v>
      </c>
      <c r="AL93" s="167">
        <f t="shared" si="5"/>
        <v>1000</v>
      </c>
      <c r="AM93" s="169" t="s">
        <v>1785</v>
      </c>
    </row>
    <row r="94" spans="1:39" ht="15.75" thickBot="1" x14ac:dyDescent="0.3">
      <c r="A94" s="377" t="s">
        <v>611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9"/>
    </row>
    <row r="95" spans="1:39" x14ac:dyDescent="0.25">
      <c r="A95" s="283" t="s">
        <v>612</v>
      </c>
      <c r="B95" s="150" t="s">
        <v>613</v>
      </c>
      <c r="C95" s="151" t="s">
        <v>614</v>
      </c>
      <c r="D95" s="152" t="s">
        <v>433</v>
      </c>
      <c r="E95" s="153">
        <v>334</v>
      </c>
      <c r="F95" s="154"/>
      <c r="G95" s="155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>
        <f t="shared" si="4"/>
        <v>334</v>
      </c>
      <c r="T95" s="156"/>
      <c r="U95" s="156"/>
      <c r="V95" s="157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7"/>
        <v>0</v>
      </c>
      <c r="AL95" s="156">
        <f t="shared" si="5"/>
        <v>334</v>
      </c>
      <c r="AM95" s="158" t="s">
        <v>1785</v>
      </c>
    </row>
    <row r="96" spans="1:39" x14ac:dyDescent="0.25">
      <c r="A96" s="284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59" t="s">
        <v>1785</v>
      </c>
    </row>
    <row r="97" spans="1:39" x14ac:dyDescent="0.25">
      <c r="A97" s="284" t="s">
        <v>617</v>
      </c>
      <c r="B97" s="36" t="s">
        <v>618</v>
      </c>
      <c r="C97" s="160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59" t="s">
        <v>1785</v>
      </c>
    </row>
    <row r="98" spans="1:39" ht="15.75" thickBot="1" x14ac:dyDescent="0.3">
      <c r="A98" s="285" t="s">
        <v>619</v>
      </c>
      <c r="B98" s="170" t="s">
        <v>620</v>
      </c>
      <c r="C98" s="166" t="s">
        <v>621</v>
      </c>
      <c r="D98" s="163" t="s">
        <v>475</v>
      </c>
      <c r="E98" s="164">
        <v>50</v>
      </c>
      <c r="F98" s="165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>
        <f t="shared" si="4"/>
        <v>50</v>
      </c>
      <c r="T98" s="167"/>
      <c r="U98" s="167"/>
      <c r="V98" s="168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f t="shared" si="7"/>
        <v>0</v>
      </c>
      <c r="AL98" s="172">
        <f t="shared" si="5"/>
        <v>50</v>
      </c>
      <c r="AM98" s="169" t="s">
        <v>1785</v>
      </c>
    </row>
    <row r="99" spans="1:39" ht="15.75" thickBot="1" x14ac:dyDescent="0.3">
      <c r="A99" s="377" t="s">
        <v>622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9"/>
    </row>
    <row r="100" spans="1:39" x14ac:dyDescent="0.25">
      <c r="A100" s="283" t="s">
        <v>623</v>
      </c>
      <c r="B100" s="150" t="s">
        <v>624</v>
      </c>
      <c r="C100" s="151" t="s">
        <v>2199</v>
      </c>
      <c r="D100" s="152" t="s">
        <v>433</v>
      </c>
      <c r="E100" s="153">
        <v>8690.11</v>
      </c>
      <c r="F100" s="154"/>
      <c r="G100" s="155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>
        <f t="shared" si="4"/>
        <v>8690.11</v>
      </c>
      <c r="T100" s="156"/>
      <c r="U100" s="156"/>
      <c r="V100" s="157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>
        <f t="shared" si="7"/>
        <v>0</v>
      </c>
      <c r="AL100" s="156">
        <f t="shared" si="5"/>
        <v>8690.11</v>
      </c>
      <c r="AM100" s="158" t="s">
        <v>1785</v>
      </c>
    </row>
    <row r="101" spans="1:39" x14ac:dyDescent="0.25">
      <c r="A101" s="284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55</v>
      </c>
      <c r="AL101" s="34">
        <f t="shared" si="5"/>
        <v>3714.8919999999998</v>
      </c>
      <c r="AM101" s="159" t="s">
        <v>1785</v>
      </c>
    </row>
    <row r="102" spans="1:39" x14ac:dyDescent="0.25">
      <c r="A102" s="284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1">
        <f t="shared" si="5"/>
        <v>0</v>
      </c>
      <c r="AM102" s="159" t="s">
        <v>1788</v>
      </c>
    </row>
    <row r="103" spans="1:39" x14ac:dyDescent="0.25">
      <c r="A103" s="284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59" t="s">
        <v>1785</v>
      </c>
    </row>
    <row r="104" spans="1:39" x14ac:dyDescent="0.25">
      <c r="A104" s="284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59" t="s">
        <v>1785</v>
      </c>
    </row>
    <row r="105" spans="1:39" x14ac:dyDescent="0.25">
      <c r="A105" s="284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1">
        <f t="shared" si="5"/>
        <v>0</v>
      </c>
      <c r="AM105" s="159" t="s">
        <v>1786</v>
      </c>
    </row>
    <row r="106" spans="1:39" ht="15.75" thickBot="1" x14ac:dyDescent="0.3">
      <c r="A106" s="285" t="s">
        <v>638</v>
      </c>
      <c r="B106" s="170" t="s">
        <v>639</v>
      </c>
      <c r="C106" s="171" t="s">
        <v>630</v>
      </c>
      <c r="D106" s="163" t="s">
        <v>475</v>
      </c>
      <c r="E106" s="164">
        <v>1000</v>
      </c>
      <c r="F106" s="165"/>
      <c r="G106" s="166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>
        <f t="shared" si="4"/>
        <v>1000</v>
      </c>
      <c r="T106" s="167"/>
      <c r="U106" s="167"/>
      <c r="V106" s="168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>
        <f t="shared" si="7"/>
        <v>0</v>
      </c>
      <c r="AL106" s="167">
        <f t="shared" si="5"/>
        <v>1000</v>
      </c>
      <c r="AM106" s="169" t="s">
        <v>1785</v>
      </c>
    </row>
    <row r="107" spans="1:39" ht="15.75" thickBot="1" x14ac:dyDescent="0.3">
      <c r="A107" s="377" t="s">
        <v>640</v>
      </c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9"/>
    </row>
    <row r="108" spans="1:39" x14ac:dyDescent="0.25">
      <c r="A108" s="283" t="s">
        <v>641</v>
      </c>
      <c r="B108" s="150" t="s">
        <v>642</v>
      </c>
      <c r="C108" s="151" t="s">
        <v>2201</v>
      </c>
      <c r="D108" s="152" t="s">
        <v>433</v>
      </c>
      <c r="E108" s="153">
        <v>0</v>
      </c>
      <c r="F108" s="154"/>
      <c r="G108" s="155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>
        <f t="shared" si="4"/>
        <v>0</v>
      </c>
      <c r="T108" s="156"/>
      <c r="U108" s="156"/>
      <c r="V108" s="157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>
        <f t="shared" si="7"/>
        <v>0</v>
      </c>
      <c r="AL108" s="185">
        <f t="shared" si="5"/>
        <v>0</v>
      </c>
      <c r="AM108" s="158" t="s">
        <v>1785</v>
      </c>
    </row>
    <row r="109" spans="1:39" x14ac:dyDescent="0.25">
      <c r="A109" s="284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59" t="s">
        <v>1785</v>
      </c>
    </row>
    <row r="110" spans="1:39" x14ac:dyDescent="0.25">
      <c r="A110" s="284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1">
        <f t="shared" si="9"/>
        <v>0</v>
      </c>
      <c r="AM110" s="159" t="s">
        <v>1786</v>
      </c>
    </row>
    <row r="111" spans="1:39" x14ac:dyDescent="0.25">
      <c r="A111" s="284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59" t="s">
        <v>1785</v>
      </c>
    </row>
    <row r="112" spans="1:39" x14ac:dyDescent="0.25">
      <c r="A112" s="284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59" t="s">
        <v>1785</v>
      </c>
    </row>
    <row r="113" spans="1:39" x14ac:dyDescent="0.25">
      <c r="A113" s="284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1">
        <f t="shared" si="9"/>
        <v>0</v>
      </c>
      <c r="AM113" s="159" t="s">
        <v>1785</v>
      </c>
    </row>
    <row r="114" spans="1:39" ht="15.75" thickBot="1" x14ac:dyDescent="0.3">
      <c r="A114" s="285" t="s">
        <v>654</v>
      </c>
      <c r="B114" s="170" t="s">
        <v>655</v>
      </c>
      <c r="C114" s="171"/>
      <c r="D114" s="163"/>
      <c r="E114" s="164">
        <v>0</v>
      </c>
      <c r="F114" s="165"/>
      <c r="G114" s="166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>
        <f t="shared" si="8"/>
        <v>0</v>
      </c>
      <c r="T114" s="167"/>
      <c r="U114" s="167"/>
      <c r="V114" s="168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>
        <f t="shared" si="7"/>
        <v>0</v>
      </c>
      <c r="AL114" s="186">
        <f t="shared" si="9"/>
        <v>0</v>
      </c>
      <c r="AM114" s="169" t="s">
        <v>1786</v>
      </c>
    </row>
    <row r="115" spans="1:39" ht="15.75" thickBot="1" x14ac:dyDescent="0.3">
      <c r="A115" s="377" t="s">
        <v>656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9"/>
    </row>
    <row r="116" spans="1:39" x14ac:dyDescent="0.25">
      <c r="A116" s="283" t="s">
        <v>657</v>
      </c>
      <c r="B116" s="150" t="s">
        <v>658</v>
      </c>
      <c r="C116" s="151" t="s">
        <v>659</v>
      </c>
      <c r="D116" s="152" t="s">
        <v>466</v>
      </c>
      <c r="E116" s="153">
        <v>20</v>
      </c>
      <c r="F116" s="154"/>
      <c r="G116" s="155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>
        <f t="shared" si="8"/>
        <v>20</v>
      </c>
      <c r="T116" s="156"/>
      <c r="U116" s="156"/>
      <c r="V116" s="157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>
        <f t="shared" si="7"/>
        <v>0</v>
      </c>
      <c r="AL116" s="187">
        <f t="shared" si="9"/>
        <v>20</v>
      </c>
      <c r="AM116" s="158" t="s">
        <v>1785</v>
      </c>
    </row>
    <row r="117" spans="1:39" x14ac:dyDescent="0.25">
      <c r="A117" s="284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39">
        <f t="shared" si="9"/>
        <v>50</v>
      </c>
      <c r="AM117" s="159" t="s">
        <v>1785</v>
      </c>
    </row>
    <row r="118" spans="1:39" x14ac:dyDescent="0.25">
      <c r="A118" s="284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59" t="s">
        <v>1785</v>
      </c>
    </row>
    <row r="119" spans="1:39" x14ac:dyDescent="0.25">
      <c r="A119" s="284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59" t="s">
        <v>1785</v>
      </c>
    </row>
    <row r="120" spans="1:39" x14ac:dyDescent="0.25">
      <c r="A120" s="284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39">
        <f t="shared" si="9"/>
        <v>50</v>
      </c>
      <c r="AM120" s="159" t="s">
        <v>1785</v>
      </c>
    </row>
    <row r="121" spans="1:39" x14ac:dyDescent="0.25">
      <c r="A121" s="284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0">
        <f t="shared" si="9"/>
        <v>99</v>
      </c>
      <c r="AM121" s="159" t="s">
        <v>1785</v>
      </c>
    </row>
    <row r="122" spans="1:39" x14ac:dyDescent="0.25">
      <c r="A122" s="284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1">
        <f t="shared" si="9"/>
        <v>0</v>
      </c>
      <c r="AM122" s="159" t="s">
        <v>1785</v>
      </c>
    </row>
    <row r="123" spans="1:39" ht="15.75" thickBot="1" x14ac:dyDescent="0.3">
      <c r="A123" s="285" t="s">
        <v>673</v>
      </c>
      <c r="B123" s="170" t="s">
        <v>674</v>
      </c>
      <c r="C123" s="166" t="s">
        <v>1932</v>
      </c>
      <c r="D123" s="163" t="s">
        <v>466</v>
      </c>
      <c r="E123" s="164">
        <v>200</v>
      </c>
      <c r="F123" s="165"/>
      <c r="G123" s="166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>
        <f t="shared" si="8"/>
        <v>200</v>
      </c>
      <c r="T123" s="167"/>
      <c r="U123" s="167"/>
      <c r="V123" s="168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>
        <f t="shared" si="7"/>
        <v>0</v>
      </c>
      <c r="AL123" s="167">
        <f t="shared" si="9"/>
        <v>200</v>
      </c>
      <c r="AM123" s="169" t="s">
        <v>1785</v>
      </c>
    </row>
    <row r="124" spans="1:39" ht="15.75" thickBot="1" x14ac:dyDescent="0.3">
      <c r="A124" s="377" t="s">
        <v>675</v>
      </c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9"/>
    </row>
    <row r="125" spans="1:39" x14ac:dyDescent="0.25">
      <c r="A125" s="283" t="s">
        <v>676</v>
      </c>
      <c r="B125" s="150" t="s">
        <v>677</v>
      </c>
      <c r="C125" s="151" t="s">
        <v>2210</v>
      </c>
      <c r="D125" s="152" t="s">
        <v>433</v>
      </c>
      <c r="E125" s="153">
        <v>79.998999999999995</v>
      </c>
      <c r="F125" s="154"/>
      <c r="G125" s="155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>
        <f t="shared" si="8"/>
        <v>79.998999999999995</v>
      </c>
      <c r="T125" s="156"/>
      <c r="U125" s="156"/>
      <c r="V125" s="157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>
        <f t="shared" si="7"/>
        <v>0</v>
      </c>
      <c r="AL125" s="156">
        <f t="shared" si="9"/>
        <v>79.998999999999995</v>
      </c>
      <c r="AM125" s="158" t="s">
        <v>1785</v>
      </c>
    </row>
    <row r="126" spans="1:39" x14ac:dyDescent="0.25">
      <c r="A126" s="284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1">
        <f t="shared" si="9"/>
        <v>0</v>
      </c>
      <c r="AM126" s="159" t="s">
        <v>1787</v>
      </c>
    </row>
    <row r="127" spans="1:39" ht="15.75" thickBot="1" x14ac:dyDescent="0.3">
      <c r="A127" s="285" t="s">
        <v>680</v>
      </c>
      <c r="B127" s="170" t="s">
        <v>681</v>
      </c>
      <c r="C127" s="171"/>
      <c r="D127" s="163" t="s">
        <v>433</v>
      </c>
      <c r="E127" s="164">
        <v>1</v>
      </c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>
        <f t="shared" si="8"/>
        <v>1</v>
      </c>
      <c r="T127" s="167"/>
      <c r="U127" s="167"/>
      <c r="V127" s="168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f t="shared" si="7"/>
        <v>0</v>
      </c>
      <c r="AL127" s="172">
        <f t="shared" si="9"/>
        <v>1</v>
      </c>
      <c r="AM127" s="169" t="s">
        <v>1786</v>
      </c>
    </row>
    <row r="128" spans="1:39" ht="15.75" thickBot="1" x14ac:dyDescent="0.3">
      <c r="A128" s="377" t="s">
        <v>682</v>
      </c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9"/>
    </row>
    <row r="129" spans="1:39" x14ac:dyDescent="0.25">
      <c r="A129" s="283" t="s">
        <v>683</v>
      </c>
      <c r="B129" s="150" t="s">
        <v>684</v>
      </c>
      <c r="C129" s="151" t="s">
        <v>2212</v>
      </c>
      <c r="D129" s="152" t="s">
        <v>438</v>
      </c>
      <c r="E129" s="153">
        <v>1078.31</v>
      </c>
      <c r="F129" s="154"/>
      <c r="G129" s="155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>
        <f t="shared" si="8"/>
        <v>1078.31</v>
      </c>
      <c r="T129" s="156"/>
      <c r="U129" s="156"/>
      <c r="V129" s="157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>
        <f t="shared" si="7"/>
        <v>0</v>
      </c>
      <c r="AL129" s="156">
        <f t="shared" si="9"/>
        <v>1078.31</v>
      </c>
      <c r="AM129" s="158" t="s">
        <v>1785</v>
      </c>
    </row>
    <row r="130" spans="1:39" x14ac:dyDescent="0.25">
      <c r="A130" s="284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88"/>
      <c r="G130" s="18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59" t="s">
        <v>1785</v>
      </c>
    </row>
    <row r="131" spans="1:39" x14ac:dyDescent="0.25">
      <c r="A131" s="284" t="s">
        <v>687</v>
      </c>
      <c r="B131" s="36" t="s">
        <v>688</v>
      </c>
      <c r="C131" s="160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39">
        <f t="shared" si="9"/>
        <v>48.5</v>
      </c>
      <c r="AM131" s="159" t="s">
        <v>1785</v>
      </c>
    </row>
    <row r="132" spans="1:39" ht="15.75" thickBot="1" x14ac:dyDescent="0.3">
      <c r="A132" s="288" t="s">
        <v>689</v>
      </c>
      <c r="B132" s="189" t="s">
        <v>690</v>
      </c>
      <c r="C132" s="166"/>
      <c r="D132" s="163" t="s">
        <v>433</v>
      </c>
      <c r="E132" s="164">
        <v>1</v>
      </c>
      <c r="F132" s="190"/>
      <c r="G132" s="19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>
        <f t="shared" ref="S132:S168" si="10">SUM(E132:R132)</f>
        <v>1</v>
      </c>
      <c r="T132" s="167"/>
      <c r="U132" s="167"/>
      <c r="V132" s="168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>
        <f t="shared" ref="AK132:AK167" si="11">SUM(T132:AJ132)</f>
        <v>0</v>
      </c>
      <c r="AL132" s="167">
        <f t="shared" si="9"/>
        <v>1</v>
      </c>
      <c r="AM132" s="169" t="s">
        <v>1787</v>
      </c>
    </row>
    <row r="133" spans="1:39" ht="15.75" thickBot="1" x14ac:dyDescent="0.3">
      <c r="A133" s="377" t="s">
        <v>691</v>
      </c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x14ac:dyDescent="0.25">
      <c r="A134" s="283" t="s">
        <v>692</v>
      </c>
      <c r="B134" s="150" t="s">
        <v>693</v>
      </c>
      <c r="C134" s="151" t="s">
        <v>2215</v>
      </c>
      <c r="D134" s="152" t="s">
        <v>433</v>
      </c>
      <c r="E134" s="153">
        <v>1500</v>
      </c>
      <c r="F134" s="154"/>
      <c r="G134" s="155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>
        <f t="shared" si="10"/>
        <v>1500</v>
      </c>
      <c r="T134" s="156"/>
      <c r="U134" s="156"/>
      <c r="V134" s="157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>
        <f t="shared" si="11"/>
        <v>0</v>
      </c>
      <c r="AL134" s="156">
        <f t="shared" si="9"/>
        <v>1500</v>
      </c>
      <c r="AM134" s="158" t="s">
        <v>1785</v>
      </c>
    </row>
    <row r="135" spans="1:39" x14ac:dyDescent="0.25">
      <c r="A135" s="284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59" t="s">
        <v>1785</v>
      </c>
    </row>
    <row r="136" spans="1:39" x14ac:dyDescent="0.25">
      <c r="A136" s="284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59" t="s">
        <v>1785</v>
      </c>
    </row>
    <row r="137" spans="1:39" x14ac:dyDescent="0.25">
      <c r="A137" s="284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59" t="s">
        <v>1785</v>
      </c>
    </row>
    <row r="138" spans="1:39" x14ac:dyDescent="0.25">
      <c r="A138" s="284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59" t="s">
        <v>1785</v>
      </c>
    </row>
    <row r="139" spans="1:39" x14ac:dyDescent="0.25">
      <c r="A139" s="284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59" t="s">
        <v>1785</v>
      </c>
    </row>
    <row r="140" spans="1:39" x14ac:dyDescent="0.25">
      <c r="A140" s="284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59" t="s">
        <v>1785</v>
      </c>
    </row>
    <row r="141" spans="1:39" x14ac:dyDescent="0.25">
      <c r="A141" s="284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59" t="s">
        <v>1785</v>
      </c>
    </row>
    <row r="142" spans="1:39" x14ac:dyDescent="0.25">
      <c r="A142" s="284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59" t="s">
        <v>1785</v>
      </c>
    </row>
    <row r="143" spans="1:39" x14ac:dyDescent="0.25">
      <c r="A143" s="284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59" t="s">
        <v>1785</v>
      </c>
    </row>
    <row r="144" spans="1:39" x14ac:dyDescent="0.25">
      <c r="A144" s="284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59" t="s">
        <v>1785</v>
      </c>
    </row>
    <row r="145" spans="1:39" x14ac:dyDescent="0.25">
      <c r="A145" s="284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59" t="s">
        <v>1785</v>
      </c>
    </row>
    <row r="146" spans="1:39" x14ac:dyDescent="0.25">
      <c r="A146" s="284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59" t="s">
        <v>1785</v>
      </c>
    </row>
    <row r="147" spans="1:39" x14ac:dyDescent="0.25">
      <c r="A147" s="284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59" t="s">
        <v>1785</v>
      </c>
    </row>
    <row r="148" spans="1:39" x14ac:dyDescent="0.25">
      <c r="A148" s="284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59" t="s">
        <v>1785</v>
      </c>
    </row>
    <row r="149" spans="1:39" x14ac:dyDescent="0.25">
      <c r="A149" s="284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59" t="s">
        <v>1785</v>
      </c>
    </row>
    <row r="150" spans="1:39" x14ac:dyDescent="0.25">
      <c r="A150" s="284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59" t="s">
        <v>1785</v>
      </c>
    </row>
    <row r="151" spans="1:39" x14ac:dyDescent="0.25">
      <c r="A151" s="284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59" t="s">
        <v>1785</v>
      </c>
    </row>
    <row r="152" spans="1:39" x14ac:dyDescent="0.25">
      <c r="A152" s="284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59" t="s">
        <v>1785</v>
      </c>
    </row>
    <row r="153" spans="1:39" x14ac:dyDescent="0.25">
      <c r="A153" s="284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59" t="s">
        <v>1785</v>
      </c>
    </row>
    <row r="154" spans="1:39" x14ac:dyDescent="0.25">
      <c r="A154" s="284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59" t="s">
        <v>1785</v>
      </c>
    </row>
    <row r="155" spans="1:39" x14ac:dyDescent="0.25">
      <c r="A155" s="284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59" t="s">
        <v>1785</v>
      </c>
    </row>
    <row r="156" spans="1:39" x14ac:dyDescent="0.25">
      <c r="A156" s="284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59" t="s">
        <v>1785</v>
      </c>
    </row>
    <row r="157" spans="1:39" x14ac:dyDescent="0.25">
      <c r="A157" s="284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59" t="s">
        <v>1785</v>
      </c>
    </row>
    <row r="158" spans="1:39" x14ac:dyDescent="0.25">
      <c r="A158" s="284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0">
        <f t="shared" si="9"/>
        <v>100</v>
      </c>
      <c r="AM158" s="159" t="s">
        <v>1785</v>
      </c>
    </row>
    <row r="159" spans="1:39" x14ac:dyDescent="0.25">
      <c r="A159" s="284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48">
        <f t="shared" si="9"/>
        <v>60</v>
      </c>
      <c r="AM159" s="159" t="s">
        <v>1785</v>
      </c>
    </row>
    <row r="160" spans="1:39" x14ac:dyDescent="0.25">
      <c r="A160" s="284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59" t="s">
        <v>1785</v>
      </c>
    </row>
    <row r="161" spans="1:39" x14ac:dyDescent="0.25">
      <c r="A161" s="284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39">
        <f t="shared" si="9"/>
        <v>1</v>
      </c>
      <c r="AM161" s="159" t="s">
        <v>1786</v>
      </c>
    </row>
    <row r="162" spans="1:39" x14ac:dyDescent="0.25">
      <c r="A162" s="284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39">
        <f t="shared" si="9"/>
        <v>1</v>
      </c>
      <c r="AM162" s="159" t="s">
        <v>1786</v>
      </c>
    </row>
    <row r="163" spans="1:39" x14ac:dyDescent="0.25">
      <c r="A163" s="284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59" t="s">
        <v>1785</v>
      </c>
    </row>
    <row r="164" spans="1:39" x14ac:dyDescent="0.25">
      <c r="A164" s="284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59" t="s">
        <v>1785</v>
      </c>
    </row>
    <row r="165" spans="1:39" x14ac:dyDescent="0.25">
      <c r="A165" s="284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59" t="s">
        <v>1785</v>
      </c>
    </row>
    <row r="166" spans="1:39" x14ac:dyDescent="0.25">
      <c r="A166" s="284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59" t="s">
        <v>1785</v>
      </c>
    </row>
    <row r="167" spans="1:39" x14ac:dyDescent="0.25">
      <c r="A167" s="284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59" t="s">
        <v>1787</v>
      </c>
    </row>
    <row r="168" spans="1:39" x14ac:dyDescent="0.25">
      <c r="A168" s="284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59" t="s">
        <v>1785</v>
      </c>
    </row>
    <row r="169" spans="1:39" ht="15.75" thickBot="1" x14ac:dyDescent="0.3">
      <c r="A169" s="289" t="s">
        <v>2452</v>
      </c>
      <c r="B169" s="48" t="s">
        <v>2453</v>
      </c>
      <c r="C169" s="58"/>
      <c r="D169" s="99"/>
      <c r="E169" s="145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3" t="s">
        <v>1785</v>
      </c>
    </row>
    <row r="170" spans="1:39" ht="15.75" thickBot="1" x14ac:dyDescent="0.3">
      <c r="A170" s="377" t="s">
        <v>768</v>
      </c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9"/>
    </row>
    <row r="171" spans="1:39" x14ac:dyDescent="0.25">
      <c r="A171" s="283" t="s">
        <v>769</v>
      </c>
      <c r="B171" s="150" t="s">
        <v>770</v>
      </c>
      <c r="C171" s="151" t="s">
        <v>771</v>
      </c>
      <c r="D171" s="152" t="s">
        <v>433</v>
      </c>
      <c r="E171" s="153">
        <v>3100</v>
      </c>
      <c r="F171" s="154"/>
      <c r="G171" s="155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>
        <f t="shared" ref="S171:S179" si="12">SUM(E171:R171)</f>
        <v>3100</v>
      </c>
      <c r="T171" s="156"/>
      <c r="U171" s="156"/>
      <c r="V171" s="157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>
        <f t="shared" ref="AK171:AK201" si="13">SUM(T171:AJ171)</f>
        <v>0</v>
      </c>
      <c r="AL171" s="156">
        <f t="shared" si="9"/>
        <v>3100</v>
      </c>
      <c r="AM171" s="158" t="s">
        <v>1785</v>
      </c>
    </row>
    <row r="172" spans="1:39" x14ac:dyDescent="0.25">
      <c r="A172" s="284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59" t="s">
        <v>1789</v>
      </c>
    </row>
    <row r="173" spans="1:39" x14ac:dyDescent="0.25">
      <c r="A173" s="284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59" t="s">
        <v>1787</v>
      </c>
    </row>
    <row r="174" spans="1:39" x14ac:dyDescent="0.25">
      <c r="A174" s="284" t="s">
        <v>774</v>
      </c>
      <c r="B174" s="36" t="s">
        <v>775</v>
      </c>
      <c r="C174" s="160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59" t="s">
        <v>1785</v>
      </c>
    </row>
    <row r="175" spans="1:39" x14ac:dyDescent="0.25">
      <c r="A175" s="284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59" t="s">
        <v>1790</v>
      </c>
    </row>
    <row r="176" spans="1:39" x14ac:dyDescent="0.25">
      <c r="A176" s="284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59" t="s">
        <v>1785</v>
      </c>
    </row>
    <row r="177" spans="1:39" x14ac:dyDescent="0.25">
      <c r="A177" s="284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v>1</v>
      </c>
      <c r="AL177" s="53">
        <v>0</v>
      </c>
      <c r="AM177" s="159" t="s">
        <v>1790</v>
      </c>
    </row>
    <row r="178" spans="1:39" x14ac:dyDescent="0.25">
      <c r="A178" s="284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59" t="s">
        <v>1785</v>
      </c>
    </row>
    <row r="179" spans="1:39" ht="15.75" thickBot="1" x14ac:dyDescent="0.3">
      <c r="A179" s="285" t="s">
        <v>787</v>
      </c>
      <c r="B179" s="170" t="s">
        <v>788</v>
      </c>
      <c r="C179" s="171"/>
      <c r="D179" s="163" t="s">
        <v>433</v>
      </c>
      <c r="E179" s="164">
        <v>2000</v>
      </c>
      <c r="F179" s="165"/>
      <c r="G179" s="166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>
        <f t="shared" si="12"/>
        <v>2000</v>
      </c>
      <c r="T179" s="167"/>
      <c r="U179" s="167"/>
      <c r="V179" s="168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>
        <f t="shared" si="13"/>
        <v>0</v>
      </c>
      <c r="AL179" s="167">
        <f t="shared" si="14"/>
        <v>2000</v>
      </c>
      <c r="AM179" s="169" t="s">
        <v>1785</v>
      </c>
    </row>
    <row r="180" spans="1:39" ht="15.75" thickBot="1" x14ac:dyDescent="0.3">
      <c r="A180" s="377" t="s">
        <v>789</v>
      </c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9"/>
    </row>
    <row r="181" spans="1:39" x14ac:dyDescent="0.25">
      <c r="A181" s="283" t="s">
        <v>790</v>
      </c>
      <c r="B181" s="150" t="s">
        <v>791</v>
      </c>
      <c r="C181" s="151" t="s">
        <v>2245</v>
      </c>
      <c r="D181" s="152" t="s">
        <v>433</v>
      </c>
      <c r="E181" s="153">
        <v>8865</v>
      </c>
      <c r="F181" s="154"/>
      <c r="G181" s="155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>
        <f t="shared" ref="S181:S227" si="15">SUM(E181:R181)</f>
        <v>8865</v>
      </c>
      <c r="T181" s="156"/>
      <c r="U181" s="156"/>
      <c r="V181" s="157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>
        <v>1000</v>
      </c>
      <c r="AL181" s="156">
        <f t="shared" si="14"/>
        <v>7865</v>
      </c>
      <c r="AM181" s="158" t="s">
        <v>1785</v>
      </c>
    </row>
    <row r="182" spans="1:39" x14ac:dyDescent="0.25">
      <c r="A182" s="284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59" t="s">
        <v>1785</v>
      </c>
    </row>
    <row r="183" spans="1:39" x14ac:dyDescent="0.25">
      <c r="A183" s="284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59" t="s">
        <v>1785</v>
      </c>
    </row>
    <row r="184" spans="1:39" x14ac:dyDescent="0.25">
      <c r="A184" s="284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59" t="s">
        <v>1785</v>
      </c>
    </row>
    <row r="185" spans="1:39" x14ac:dyDescent="0.25">
      <c r="A185" s="284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59" t="s">
        <v>1785</v>
      </c>
    </row>
    <row r="186" spans="1:39" x14ac:dyDescent="0.25">
      <c r="A186" s="284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59" t="s">
        <v>1785</v>
      </c>
    </row>
    <row r="187" spans="1:39" x14ac:dyDescent="0.25">
      <c r="A187" s="284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1">
        <f t="shared" si="14"/>
        <v>0</v>
      </c>
      <c r="AM187" s="159" t="s">
        <v>1787</v>
      </c>
    </row>
    <row r="188" spans="1:39" x14ac:dyDescent="0.25">
      <c r="A188" s="284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59" t="s">
        <v>1785</v>
      </c>
    </row>
    <row r="189" spans="1:39" x14ac:dyDescent="0.25">
      <c r="A189" s="284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59" t="s">
        <v>1785</v>
      </c>
    </row>
    <row r="190" spans="1:39" x14ac:dyDescent="0.25">
      <c r="A190" s="284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59" t="s">
        <v>1785</v>
      </c>
    </row>
    <row r="191" spans="1:39" x14ac:dyDescent="0.25">
      <c r="A191" s="284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59" t="s">
        <v>1785</v>
      </c>
    </row>
    <row r="192" spans="1:39" x14ac:dyDescent="0.25">
      <c r="A192" s="284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59" t="s">
        <v>1785</v>
      </c>
    </row>
    <row r="193" spans="1:39" x14ac:dyDescent="0.25">
      <c r="A193" s="284" t="s">
        <v>818</v>
      </c>
      <c r="B193" s="36" t="s">
        <v>819</v>
      </c>
      <c r="C193" s="160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59" t="s">
        <v>1785</v>
      </c>
    </row>
    <row r="194" spans="1:39" x14ac:dyDescent="0.25">
      <c r="A194" s="284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59" t="s">
        <v>1785</v>
      </c>
    </row>
    <row r="195" spans="1:39" x14ac:dyDescent="0.25">
      <c r="A195" s="284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59" t="s">
        <v>1785</v>
      </c>
    </row>
    <row r="196" spans="1:39" x14ac:dyDescent="0.25">
      <c r="A196" s="284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59" t="s">
        <v>1785</v>
      </c>
    </row>
    <row r="197" spans="1:39" x14ac:dyDescent="0.25">
      <c r="A197" s="284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59" t="s">
        <v>1785</v>
      </c>
    </row>
    <row r="198" spans="1:39" x14ac:dyDescent="0.25">
      <c r="A198" s="284" t="s">
        <v>828</v>
      </c>
      <c r="B198" s="36" t="s">
        <v>829</v>
      </c>
      <c r="C198" s="160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59" t="s">
        <v>1785</v>
      </c>
    </row>
    <row r="199" spans="1:39" x14ac:dyDescent="0.25">
      <c r="A199" s="284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59" t="s">
        <v>1785</v>
      </c>
    </row>
    <row r="200" spans="1:39" x14ac:dyDescent="0.25">
      <c r="A200" s="284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59" t="s">
        <v>1785</v>
      </c>
    </row>
    <row r="201" spans="1:39" x14ac:dyDescent="0.25">
      <c r="A201" s="284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59" t="s">
        <v>1785</v>
      </c>
    </row>
    <row r="202" spans="1:39" x14ac:dyDescent="0.25">
      <c r="A202" s="284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59" t="s">
        <v>1785</v>
      </c>
    </row>
    <row r="203" spans="1:39" x14ac:dyDescent="0.25">
      <c r="A203" s="284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59" t="s">
        <v>1785</v>
      </c>
    </row>
    <row r="204" spans="1:39" x14ac:dyDescent="0.25">
      <c r="A204" s="284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59" t="s">
        <v>1785</v>
      </c>
    </row>
    <row r="205" spans="1:39" x14ac:dyDescent="0.25">
      <c r="A205" s="284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59" t="s">
        <v>1787</v>
      </c>
    </row>
    <row r="206" spans="1:39" x14ac:dyDescent="0.25">
      <c r="A206" s="284" t="s">
        <v>845</v>
      </c>
      <c r="B206" s="36" t="s">
        <v>846</v>
      </c>
      <c r="C206" s="160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1">
        <f t="shared" si="14"/>
        <v>0</v>
      </c>
      <c r="AM206" s="159" t="s">
        <v>1785</v>
      </c>
    </row>
    <row r="207" spans="1:39" x14ac:dyDescent="0.25">
      <c r="A207" s="284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59" t="s">
        <v>1785</v>
      </c>
    </row>
    <row r="208" spans="1:39" x14ac:dyDescent="0.25">
      <c r="A208" s="284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59" t="s">
        <v>1785</v>
      </c>
    </row>
    <row r="209" spans="1:39" x14ac:dyDescent="0.25">
      <c r="A209" s="284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59" t="s">
        <v>1785</v>
      </c>
    </row>
    <row r="210" spans="1:39" x14ac:dyDescent="0.25">
      <c r="A210" s="284" t="s">
        <v>854</v>
      </c>
      <c r="B210" s="36" t="s">
        <v>855</v>
      </c>
      <c r="C210" s="160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59" t="s">
        <v>1785</v>
      </c>
    </row>
    <row r="211" spans="1:39" x14ac:dyDescent="0.25">
      <c r="A211" s="284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59" t="s">
        <v>1785</v>
      </c>
    </row>
    <row r="212" spans="1:39" x14ac:dyDescent="0.25">
      <c r="A212" s="284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48">
        <f t="shared" si="14"/>
        <v>88</v>
      </c>
      <c r="AM212" s="159" t="s">
        <v>1785</v>
      </c>
    </row>
    <row r="213" spans="1:39" x14ac:dyDescent="0.25">
      <c r="A213" s="284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59" t="s">
        <v>1785</v>
      </c>
    </row>
    <row r="214" spans="1:39" x14ac:dyDescent="0.25">
      <c r="A214" s="284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39">
        <f t="shared" si="14"/>
        <v>50</v>
      </c>
      <c r="AM214" s="159" t="s">
        <v>1785</v>
      </c>
    </row>
    <row r="215" spans="1:39" x14ac:dyDescent="0.25">
      <c r="A215" s="284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59" t="s">
        <v>1785</v>
      </c>
    </row>
    <row r="216" spans="1:39" x14ac:dyDescent="0.25">
      <c r="A216" s="284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59" t="s">
        <v>1785</v>
      </c>
    </row>
    <row r="217" spans="1:39" x14ac:dyDescent="0.25">
      <c r="A217" s="284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1">
        <f t="shared" si="14"/>
        <v>0</v>
      </c>
      <c r="AM217" s="159" t="s">
        <v>1785</v>
      </c>
    </row>
    <row r="218" spans="1:39" ht="15.75" x14ac:dyDescent="0.25">
      <c r="A218" s="284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39">
        <f t="shared" si="14"/>
        <v>1</v>
      </c>
      <c r="AM218" s="159" t="s">
        <v>1786</v>
      </c>
    </row>
    <row r="219" spans="1:39" x14ac:dyDescent="0.25">
      <c r="A219" s="284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59" t="s">
        <v>1785</v>
      </c>
    </row>
    <row r="220" spans="1:39" x14ac:dyDescent="0.25">
      <c r="A220" s="284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59" t="s">
        <v>1785</v>
      </c>
    </row>
    <row r="221" spans="1:39" x14ac:dyDescent="0.25">
      <c r="A221" s="284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59" t="s">
        <v>1785</v>
      </c>
    </row>
    <row r="222" spans="1:39" x14ac:dyDescent="0.25">
      <c r="A222" s="284" t="s">
        <v>882</v>
      </c>
      <c r="B222" s="36" t="s">
        <v>883</v>
      </c>
      <c r="C222" s="160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59" t="s">
        <v>1785</v>
      </c>
    </row>
    <row r="223" spans="1:39" x14ac:dyDescent="0.25">
      <c r="A223" s="284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59" t="s">
        <v>1791</v>
      </c>
    </row>
    <row r="224" spans="1:39" x14ac:dyDescent="0.25">
      <c r="A224" s="284" t="s">
        <v>886</v>
      </c>
      <c r="B224" s="49" t="s">
        <v>887</v>
      </c>
      <c r="C224" s="160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59" t="s">
        <v>1787</v>
      </c>
    </row>
    <row r="225" spans="1:39" x14ac:dyDescent="0.25">
      <c r="A225" s="284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1">
        <f t="shared" si="14"/>
        <v>0</v>
      </c>
      <c r="AM225" s="159" t="s">
        <v>1786</v>
      </c>
    </row>
    <row r="226" spans="1:39" x14ac:dyDescent="0.25">
      <c r="A226" s="284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39">
        <f t="shared" si="14"/>
        <v>1</v>
      </c>
      <c r="AM226" s="159" t="s">
        <v>1787</v>
      </c>
    </row>
    <row r="227" spans="1:39" x14ac:dyDescent="0.25">
      <c r="A227" s="284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59" t="s">
        <v>1786</v>
      </c>
    </row>
    <row r="228" spans="1:39" x14ac:dyDescent="0.25">
      <c r="A228" s="284" t="s">
        <v>1820</v>
      </c>
      <c r="B228" s="49" t="s">
        <v>1821</v>
      </c>
      <c r="C228" s="160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1">
        <f t="shared" si="14"/>
        <v>0</v>
      </c>
      <c r="AM228" s="159" t="s">
        <v>1785</v>
      </c>
    </row>
    <row r="229" spans="1:39" x14ac:dyDescent="0.25">
      <c r="A229" s="284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59" t="s">
        <v>1785</v>
      </c>
    </row>
    <row r="230" spans="1:39" ht="15.75" thickBot="1" x14ac:dyDescent="0.3">
      <c r="A230" s="285" t="s">
        <v>2109</v>
      </c>
      <c r="B230" s="194" t="s">
        <v>2110</v>
      </c>
      <c r="C230" s="195"/>
      <c r="D230" s="163" t="s">
        <v>438</v>
      </c>
      <c r="E230" s="164">
        <v>0</v>
      </c>
      <c r="F230" s="165"/>
      <c r="G230" s="166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>
        <f>4</f>
        <v>4</v>
      </c>
      <c r="S230" s="167">
        <f t="shared" si="17"/>
        <v>4</v>
      </c>
      <c r="T230" s="167"/>
      <c r="U230" s="167">
        <f>1</f>
        <v>1</v>
      </c>
      <c r="V230" s="168"/>
      <c r="W230" s="167"/>
      <c r="X230" s="167"/>
      <c r="Y230" s="167"/>
      <c r="Z230" s="167"/>
      <c r="AA230" s="167">
        <f>1</f>
        <v>1</v>
      </c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3</v>
      </c>
      <c r="AL230" s="167">
        <f t="shared" si="14"/>
        <v>1</v>
      </c>
      <c r="AM230" s="169" t="s">
        <v>1787</v>
      </c>
    </row>
    <row r="231" spans="1:39" ht="15.75" thickBot="1" x14ac:dyDescent="0.3">
      <c r="A231" s="374" t="s">
        <v>893</v>
      </c>
      <c r="B231" s="375"/>
      <c r="C231" s="375"/>
      <c r="D231" s="375"/>
      <c r="E231" s="375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5"/>
      <c r="R231" s="375"/>
      <c r="S231" s="375"/>
      <c r="T231" s="375"/>
      <c r="U231" s="375"/>
      <c r="V231" s="375"/>
      <c r="W231" s="375"/>
      <c r="X231" s="375"/>
      <c r="Y231" s="375"/>
      <c r="Z231" s="375"/>
      <c r="AA231" s="375"/>
      <c r="AB231" s="375"/>
      <c r="AC231" s="375"/>
      <c r="AD231" s="375"/>
      <c r="AE231" s="375"/>
      <c r="AF231" s="375"/>
      <c r="AG231" s="375"/>
      <c r="AH231" s="375"/>
      <c r="AI231" s="375"/>
      <c r="AJ231" s="375"/>
      <c r="AK231" s="375"/>
      <c r="AL231" s="375"/>
      <c r="AM231" s="376"/>
    </row>
    <row r="232" spans="1:39" x14ac:dyDescent="0.25">
      <c r="A232" s="283" t="s">
        <v>894</v>
      </c>
      <c r="B232" s="150" t="s">
        <v>895</v>
      </c>
      <c r="C232" s="155" t="s">
        <v>896</v>
      </c>
      <c r="D232" s="152" t="s">
        <v>579</v>
      </c>
      <c r="E232" s="153">
        <v>134.6</v>
      </c>
      <c r="F232" s="154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>
        <f t="shared" si="17"/>
        <v>134.6</v>
      </c>
      <c r="T232" s="156"/>
      <c r="U232" s="156"/>
      <c r="V232" s="157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>
        <f t="shared" si="18"/>
        <v>0</v>
      </c>
      <c r="AL232" s="156">
        <f t="shared" si="14"/>
        <v>134.6</v>
      </c>
      <c r="AM232" s="158" t="s">
        <v>1785</v>
      </c>
    </row>
    <row r="233" spans="1:39" x14ac:dyDescent="0.25">
      <c r="A233" s="284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1">
        <f t="shared" si="14"/>
        <v>0</v>
      </c>
      <c r="AM233" s="159" t="s">
        <v>1785</v>
      </c>
    </row>
    <row r="234" spans="1:39" ht="15.75" thickBot="1" x14ac:dyDescent="0.3">
      <c r="A234" s="285" t="s">
        <v>1887</v>
      </c>
      <c r="B234" s="170" t="s">
        <v>1888</v>
      </c>
      <c r="C234" s="174" t="s">
        <v>2280</v>
      </c>
      <c r="D234" s="163" t="s">
        <v>579</v>
      </c>
      <c r="E234" s="164">
        <v>100</v>
      </c>
      <c r="F234" s="165"/>
      <c r="G234" s="166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>
        <f t="shared" si="17"/>
        <v>100</v>
      </c>
      <c r="T234" s="167"/>
      <c r="U234" s="167"/>
      <c r="V234" s="168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>
        <v>45</v>
      </c>
      <c r="AL234" s="172">
        <v>50</v>
      </c>
      <c r="AM234" s="169" t="s">
        <v>1785</v>
      </c>
    </row>
    <row r="235" spans="1:39" ht="15.75" thickBot="1" x14ac:dyDescent="0.3">
      <c r="A235" s="377" t="s">
        <v>899</v>
      </c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  <c r="AM235" s="379"/>
    </row>
    <row r="236" spans="1:39" x14ac:dyDescent="0.25">
      <c r="A236" s="283" t="s">
        <v>900</v>
      </c>
      <c r="B236" s="150" t="s">
        <v>901</v>
      </c>
      <c r="C236" s="155" t="s">
        <v>2281</v>
      </c>
      <c r="D236" s="152" t="s">
        <v>902</v>
      </c>
      <c r="E236" s="153">
        <v>1470</v>
      </c>
      <c r="F236" s="154"/>
      <c r="G236" s="155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>
        <f t="shared" si="17"/>
        <v>1470</v>
      </c>
      <c r="T236" s="156"/>
      <c r="U236" s="156"/>
      <c r="V236" s="157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>
        <f t="shared" si="18"/>
        <v>0</v>
      </c>
      <c r="AL236" s="156">
        <f t="shared" si="14"/>
        <v>1470</v>
      </c>
      <c r="AM236" s="158" t="s">
        <v>1785</v>
      </c>
    </row>
    <row r="237" spans="1:39" x14ac:dyDescent="0.25">
      <c r="A237" s="284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59" t="s">
        <v>1785</v>
      </c>
    </row>
    <row r="238" spans="1:39" x14ac:dyDescent="0.25">
      <c r="A238" s="284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59" t="s">
        <v>1785</v>
      </c>
    </row>
    <row r="239" spans="1:39" x14ac:dyDescent="0.25">
      <c r="A239" s="284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39">
        <f t="shared" si="19"/>
        <v>1</v>
      </c>
      <c r="AM239" s="159" t="s">
        <v>1786</v>
      </c>
    </row>
    <row r="240" spans="1:39" x14ac:dyDescent="0.25">
      <c r="A240" s="284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39">
        <f t="shared" si="19"/>
        <v>1</v>
      </c>
      <c r="AM240" s="159" t="s">
        <v>1786</v>
      </c>
    </row>
    <row r="241" spans="1:39" x14ac:dyDescent="0.25">
      <c r="A241" s="284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59" t="s">
        <v>1785</v>
      </c>
    </row>
    <row r="242" spans="1:39" ht="15.75" thickBot="1" x14ac:dyDescent="0.3">
      <c r="A242" s="290" t="s">
        <v>2102</v>
      </c>
      <c r="B242" s="170" t="s">
        <v>2103</v>
      </c>
      <c r="C242" s="196" t="s">
        <v>906</v>
      </c>
      <c r="D242" s="163" t="s">
        <v>915</v>
      </c>
      <c r="E242" s="164">
        <v>471.72</v>
      </c>
      <c r="F242" s="165"/>
      <c r="G242" s="166"/>
      <c r="H242" s="168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>
        <f t="shared" si="17"/>
        <v>471.72</v>
      </c>
      <c r="T242" s="167"/>
      <c r="U242" s="167"/>
      <c r="V242" s="168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>
        <f t="shared" si="18"/>
        <v>0</v>
      </c>
      <c r="AL242" s="167">
        <v>1721.72</v>
      </c>
      <c r="AM242" s="169" t="s">
        <v>1785</v>
      </c>
    </row>
    <row r="243" spans="1:39" ht="15.75" thickBot="1" x14ac:dyDescent="0.3">
      <c r="A243" s="377" t="s">
        <v>916</v>
      </c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  <c r="AM243" s="379"/>
    </row>
    <row r="244" spans="1:39" x14ac:dyDescent="0.25">
      <c r="A244" s="283" t="s">
        <v>921</v>
      </c>
      <c r="B244" s="150" t="s">
        <v>922</v>
      </c>
      <c r="C244" s="197" t="s">
        <v>2283</v>
      </c>
      <c r="D244" s="152" t="s">
        <v>433</v>
      </c>
      <c r="E244" s="153">
        <v>25</v>
      </c>
      <c r="F244" s="154"/>
      <c r="G244" s="155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>
        <f t="shared" si="17"/>
        <v>25</v>
      </c>
      <c r="T244" s="156"/>
      <c r="U244" s="156"/>
      <c r="V244" s="157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>
        <f t="shared" si="18"/>
        <v>0</v>
      </c>
      <c r="AL244" s="187">
        <f t="shared" si="19"/>
        <v>25</v>
      </c>
      <c r="AM244" s="158" t="s">
        <v>1785</v>
      </c>
    </row>
    <row r="245" spans="1:39" x14ac:dyDescent="0.25">
      <c r="A245" s="284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39">
        <f t="shared" si="19"/>
        <v>29.9</v>
      </c>
      <c r="AM245" s="159" t="s">
        <v>1785</v>
      </c>
    </row>
    <row r="246" spans="1:39" x14ac:dyDescent="0.25">
      <c r="A246" s="284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59" t="s">
        <v>1785</v>
      </c>
    </row>
    <row r="247" spans="1:39" x14ac:dyDescent="0.25">
      <c r="A247" s="284" t="s">
        <v>923</v>
      </c>
      <c r="B247" s="36" t="s">
        <v>922</v>
      </c>
      <c r="C247" s="160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39">
        <f t="shared" si="19"/>
        <v>0.48</v>
      </c>
      <c r="AM247" s="159" t="s">
        <v>1787</v>
      </c>
    </row>
    <row r="248" spans="1:39" x14ac:dyDescent="0.25">
      <c r="A248" s="284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39">
        <f t="shared" si="19"/>
        <v>0.28999999999999992</v>
      </c>
      <c r="AM248" s="159" t="s">
        <v>1787</v>
      </c>
    </row>
    <row r="249" spans="1:39" x14ac:dyDescent="0.25">
      <c r="A249" s="284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59" t="s">
        <v>1785</v>
      </c>
    </row>
    <row r="250" spans="1:39" x14ac:dyDescent="0.25">
      <c r="A250" s="284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1">
        <f t="shared" si="19"/>
        <v>0</v>
      </c>
      <c r="AM250" s="159" t="s">
        <v>1787</v>
      </c>
    </row>
    <row r="251" spans="1:39" x14ac:dyDescent="0.25">
      <c r="A251" s="284" t="s">
        <v>928</v>
      </c>
      <c r="B251" s="36" t="s">
        <v>929</v>
      </c>
      <c r="C251" s="160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48">
        <f t="shared" si="19"/>
        <v>73</v>
      </c>
      <c r="AM251" s="159" t="s">
        <v>1785</v>
      </c>
    </row>
    <row r="252" spans="1:39" x14ac:dyDescent="0.25">
      <c r="A252" s="284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39">
        <f t="shared" si="19"/>
        <v>20</v>
      </c>
      <c r="AM252" s="159" t="s">
        <v>1785</v>
      </c>
    </row>
    <row r="253" spans="1:39" x14ac:dyDescent="0.25">
      <c r="A253" s="284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39">
        <f t="shared" si="19"/>
        <v>38.799999999999983</v>
      </c>
      <c r="AM253" s="159" t="s">
        <v>1785</v>
      </c>
    </row>
    <row r="254" spans="1:39" x14ac:dyDescent="0.25">
      <c r="A254" s="284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1">
        <f t="shared" si="19"/>
        <v>0</v>
      </c>
      <c r="AM254" s="159" t="s">
        <v>1787</v>
      </c>
    </row>
    <row r="255" spans="1:39" x14ac:dyDescent="0.25">
      <c r="A255" s="284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59" t="s">
        <v>1785</v>
      </c>
    </row>
    <row r="256" spans="1:39" x14ac:dyDescent="0.25">
      <c r="A256" s="284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1">
        <f t="shared" si="19"/>
        <v>0</v>
      </c>
      <c r="AM256" s="159" t="s">
        <v>1787</v>
      </c>
    </row>
    <row r="257" spans="1:39" x14ac:dyDescent="0.25">
      <c r="A257" s="284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59" t="s">
        <v>1785</v>
      </c>
    </row>
    <row r="258" spans="1:39" x14ac:dyDescent="0.25">
      <c r="A258" s="284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1">
        <f t="shared" si="19"/>
        <v>0</v>
      </c>
      <c r="AM258" s="159" t="s">
        <v>1787</v>
      </c>
    </row>
    <row r="259" spans="1:39" x14ac:dyDescent="0.25">
      <c r="A259" s="284" t="s">
        <v>938</v>
      </c>
      <c r="B259" s="36" t="s">
        <v>939</v>
      </c>
      <c r="C259" s="160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1">
        <f t="shared" si="19"/>
        <v>0</v>
      </c>
      <c r="AM259" s="159" t="s">
        <v>1785</v>
      </c>
    </row>
    <row r="260" spans="1:39" x14ac:dyDescent="0.25">
      <c r="A260" s="284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1">
        <f t="shared" si="19"/>
        <v>0</v>
      </c>
      <c r="AM260" s="159" t="s">
        <v>1785</v>
      </c>
    </row>
    <row r="261" spans="1:39" x14ac:dyDescent="0.25">
      <c r="A261" s="284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39">
        <f t="shared" si="19"/>
        <v>48</v>
      </c>
      <c r="AM261" s="159" t="s">
        <v>1785</v>
      </c>
    </row>
    <row r="262" spans="1:39" x14ac:dyDescent="0.25">
      <c r="A262" s="284" t="s">
        <v>944</v>
      </c>
      <c r="B262" s="36" t="s">
        <v>945</v>
      </c>
      <c r="C262" s="160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59" t="s">
        <v>1785</v>
      </c>
    </row>
    <row r="263" spans="1:39" x14ac:dyDescent="0.25">
      <c r="A263" s="284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59" t="s">
        <v>1785</v>
      </c>
    </row>
    <row r="264" spans="1:39" x14ac:dyDescent="0.25">
      <c r="A264" s="284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59" t="s">
        <v>1787</v>
      </c>
    </row>
    <row r="265" spans="1:39" x14ac:dyDescent="0.25">
      <c r="A265" s="284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59" t="s">
        <v>1785</v>
      </c>
    </row>
    <row r="266" spans="1:39" x14ac:dyDescent="0.25">
      <c r="A266" s="284" t="s">
        <v>948</v>
      </c>
      <c r="B266" s="36" t="s">
        <v>949</v>
      </c>
      <c r="C266" s="160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59" t="s">
        <v>1787</v>
      </c>
    </row>
    <row r="267" spans="1:39" x14ac:dyDescent="0.25">
      <c r="A267" s="284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39">
        <f t="shared" si="19"/>
        <v>5.5</v>
      </c>
      <c r="AM267" s="159" t="s">
        <v>1785</v>
      </c>
    </row>
    <row r="268" spans="1:39" x14ac:dyDescent="0.25">
      <c r="A268" s="284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59" t="s">
        <v>1785</v>
      </c>
    </row>
    <row r="269" spans="1:39" x14ac:dyDescent="0.25">
      <c r="A269" s="284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1">
        <f t="shared" si="19"/>
        <v>0</v>
      </c>
      <c r="AM269" s="159" t="s">
        <v>1785</v>
      </c>
    </row>
    <row r="270" spans="1:39" x14ac:dyDescent="0.25">
      <c r="A270" s="284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59" t="s">
        <v>1785</v>
      </c>
    </row>
    <row r="271" spans="1:39" x14ac:dyDescent="0.25">
      <c r="A271" s="284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1">
        <f t="shared" si="19"/>
        <v>0</v>
      </c>
      <c r="AM271" s="159" t="s">
        <v>1787</v>
      </c>
    </row>
    <row r="272" spans="1:39" x14ac:dyDescent="0.25">
      <c r="A272" s="284" t="s">
        <v>959</v>
      </c>
      <c r="B272" s="36" t="s">
        <v>1961</v>
      </c>
      <c r="C272" s="160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59" t="s">
        <v>1785</v>
      </c>
    </row>
    <row r="273" spans="1:39" x14ac:dyDescent="0.25">
      <c r="A273" s="284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48">
        <f t="shared" si="19"/>
        <v>85</v>
      </c>
      <c r="AM273" s="159" t="s">
        <v>1785</v>
      </c>
    </row>
    <row r="274" spans="1:39" x14ac:dyDescent="0.25">
      <c r="A274" s="284" t="s">
        <v>963</v>
      </c>
      <c r="B274" s="36" t="s">
        <v>964</v>
      </c>
      <c r="C274" s="160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39">
        <f t="shared" si="19"/>
        <v>37.9</v>
      </c>
      <c r="AM274" s="159" t="s">
        <v>1785</v>
      </c>
    </row>
    <row r="275" spans="1:39" x14ac:dyDescent="0.25">
      <c r="A275" s="284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39">
        <f t="shared" si="19"/>
        <v>20</v>
      </c>
      <c r="AM275" s="159" t="s">
        <v>1785</v>
      </c>
    </row>
    <row r="276" spans="1:39" x14ac:dyDescent="0.25">
      <c r="A276" s="284" t="s">
        <v>967</v>
      </c>
      <c r="B276" s="36" t="s">
        <v>968</v>
      </c>
      <c r="C276" s="160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59" t="s">
        <v>1787</v>
      </c>
    </row>
    <row r="277" spans="1:39" x14ac:dyDescent="0.25">
      <c r="A277" s="284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39">
        <f t="shared" si="19"/>
        <v>18</v>
      </c>
      <c r="AM277" s="159" t="s">
        <v>1785</v>
      </c>
    </row>
    <row r="278" spans="1:39" x14ac:dyDescent="0.25">
      <c r="A278" s="284" t="s">
        <v>971</v>
      </c>
      <c r="B278" s="36" t="s">
        <v>972</v>
      </c>
      <c r="C278" s="160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59" t="s">
        <v>1787</v>
      </c>
    </row>
    <row r="279" spans="1:39" x14ac:dyDescent="0.25">
      <c r="A279" s="284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59" t="s">
        <v>1787</v>
      </c>
    </row>
    <row r="280" spans="1:39" x14ac:dyDescent="0.25">
      <c r="A280" s="284" t="s">
        <v>975</v>
      </c>
      <c r="B280" s="36" t="s">
        <v>976</v>
      </c>
      <c r="C280" s="160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39">
        <f>S280-AK280</f>
        <v>0.4</v>
      </c>
      <c r="AM280" s="159" t="s">
        <v>1787</v>
      </c>
    </row>
    <row r="281" spans="1:39" x14ac:dyDescent="0.25">
      <c r="A281" s="284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39">
        <f t="shared" si="19"/>
        <v>0.2</v>
      </c>
      <c r="AM281" s="159" t="s">
        <v>1787</v>
      </c>
    </row>
    <row r="282" spans="1:39" x14ac:dyDescent="0.25">
      <c r="A282" s="284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1">
        <f t="shared" si="19"/>
        <v>0</v>
      </c>
      <c r="AM282" s="159" t="s">
        <v>1787</v>
      </c>
    </row>
    <row r="283" spans="1:39" x14ac:dyDescent="0.25">
      <c r="A283" s="284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1">
        <f t="shared" si="19"/>
        <v>0</v>
      </c>
      <c r="AM283" s="159" t="s">
        <v>1787</v>
      </c>
    </row>
    <row r="284" spans="1:39" x14ac:dyDescent="0.25">
      <c r="A284" s="284" t="s">
        <v>983</v>
      </c>
      <c r="B284" s="36" t="s">
        <v>984</v>
      </c>
      <c r="C284" s="160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39">
        <f t="shared" si="19"/>
        <v>40</v>
      </c>
      <c r="AM284" s="159" t="s">
        <v>1785</v>
      </c>
    </row>
    <row r="285" spans="1:39" x14ac:dyDescent="0.25">
      <c r="A285" s="284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59" t="s">
        <v>1787</v>
      </c>
    </row>
    <row r="286" spans="1:39" x14ac:dyDescent="0.25">
      <c r="A286" s="284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59" t="s">
        <v>1787</v>
      </c>
    </row>
    <row r="287" spans="1:39" x14ac:dyDescent="0.25">
      <c r="A287" s="284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59" t="s">
        <v>1787</v>
      </c>
    </row>
    <row r="288" spans="1:39" x14ac:dyDescent="0.25">
      <c r="A288" s="284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59" t="s">
        <v>1785</v>
      </c>
    </row>
    <row r="289" spans="1:39" x14ac:dyDescent="0.25">
      <c r="A289" s="284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59" t="s">
        <v>1785</v>
      </c>
    </row>
    <row r="290" spans="1:39" x14ac:dyDescent="0.25">
      <c r="A290" s="284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1">
        <f t="shared" si="19"/>
        <v>0</v>
      </c>
      <c r="AM290" s="159" t="s">
        <v>1787</v>
      </c>
    </row>
    <row r="291" spans="1:39" x14ac:dyDescent="0.25">
      <c r="A291" s="284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59" t="s">
        <v>1785</v>
      </c>
    </row>
    <row r="292" spans="1:39" x14ac:dyDescent="0.25">
      <c r="A292" s="284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39">
        <f t="shared" si="19"/>
        <v>0.25</v>
      </c>
      <c r="AM292" s="159" t="s">
        <v>1787</v>
      </c>
    </row>
    <row r="293" spans="1:39" x14ac:dyDescent="0.25">
      <c r="A293" s="284" t="s">
        <v>998</v>
      </c>
      <c r="B293" s="36" t="s">
        <v>999</v>
      </c>
      <c r="C293" s="160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39">
        <f t="shared" si="19"/>
        <v>5</v>
      </c>
      <c r="AM293" s="159" t="s">
        <v>1785</v>
      </c>
    </row>
    <row r="294" spans="1:39" x14ac:dyDescent="0.25">
      <c r="A294" s="284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59" t="s">
        <v>1787</v>
      </c>
    </row>
    <row r="295" spans="1:39" x14ac:dyDescent="0.25">
      <c r="A295" s="284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39">
        <f t="shared" si="19"/>
        <v>0.3</v>
      </c>
      <c r="AM295" s="159" t="s">
        <v>1785</v>
      </c>
    </row>
    <row r="296" spans="1:39" x14ac:dyDescent="0.25">
      <c r="A296" s="284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59" t="s">
        <v>1787</v>
      </c>
    </row>
    <row r="297" spans="1:39" x14ac:dyDescent="0.25">
      <c r="A297" s="284" t="s">
        <v>1006</v>
      </c>
      <c r="B297" s="36" t="s">
        <v>1007</v>
      </c>
      <c r="C297" s="160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1">
        <f t="shared" si="19"/>
        <v>0</v>
      </c>
      <c r="AM297" s="159" t="s">
        <v>1785</v>
      </c>
    </row>
    <row r="298" spans="1:39" x14ac:dyDescent="0.25">
      <c r="A298" s="284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59" t="s">
        <v>1785</v>
      </c>
    </row>
    <row r="299" spans="1:39" x14ac:dyDescent="0.25">
      <c r="A299" s="284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59" t="s">
        <v>1787</v>
      </c>
    </row>
    <row r="300" spans="1:39" x14ac:dyDescent="0.25">
      <c r="A300" s="284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59" t="s">
        <v>1785</v>
      </c>
    </row>
    <row r="301" spans="1:39" x14ac:dyDescent="0.25">
      <c r="A301" s="284" t="s">
        <v>1014</v>
      </c>
      <c r="B301" s="36" t="s">
        <v>1015</v>
      </c>
      <c r="C301" s="160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59" t="s">
        <v>1785</v>
      </c>
    </row>
    <row r="302" spans="1:39" x14ac:dyDescent="0.25">
      <c r="A302" s="284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59" t="s">
        <v>1787</v>
      </c>
    </row>
    <row r="303" spans="1:39" x14ac:dyDescent="0.25">
      <c r="A303" s="284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59" t="s">
        <v>1787</v>
      </c>
    </row>
    <row r="304" spans="1:39" x14ac:dyDescent="0.25">
      <c r="A304" s="284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39">
        <f t="shared" si="23"/>
        <v>0.1</v>
      </c>
      <c r="AM304" s="159" t="s">
        <v>1787</v>
      </c>
    </row>
    <row r="305" spans="1:39" x14ac:dyDescent="0.25">
      <c r="A305" s="284" t="s">
        <v>1022</v>
      </c>
      <c r="B305" s="36" t="s">
        <v>1023</v>
      </c>
      <c r="C305" s="160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39">
        <f t="shared" si="23"/>
        <v>25</v>
      </c>
      <c r="AM305" s="159" t="s">
        <v>1785</v>
      </c>
    </row>
    <row r="306" spans="1:39" x14ac:dyDescent="0.25">
      <c r="A306" s="284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59" t="s">
        <v>1787</v>
      </c>
    </row>
    <row r="307" spans="1:39" x14ac:dyDescent="0.25">
      <c r="A307" s="284" t="s">
        <v>1026</v>
      </c>
      <c r="B307" s="36" t="s">
        <v>1027</v>
      </c>
      <c r="C307" s="160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39">
        <f t="shared" si="23"/>
        <v>0.4</v>
      </c>
      <c r="AM307" s="159" t="s">
        <v>1787</v>
      </c>
    </row>
    <row r="308" spans="1:39" x14ac:dyDescent="0.25">
      <c r="A308" s="284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39">
        <f t="shared" si="23"/>
        <v>0.5</v>
      </c>
      <c r="AM308" s="159" t="s">
        <v>1787</v>
      </c>
    </row>
    <row r="309" spans="1:39" x14ac:dyDescent="0.25">
      <c r="A309" s="284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39">
        <f t="shared" si="23"/>
        <v>50</v>
      </c>
      <c r="AM309" s="159" t="s">
        <v>1785</v>
      </c>
    </row>
    <row r="310" spans="1:39" x14ac:dyDescent="0.25">
      <c r="A310" s="284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59" t="s">
        <v>1787</v>
      </c>
    </row>
    <row r="311" spans="1:39" x14ac:dyDescent="0.25">
      <c r="A311" s="284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1">
        <f t="shared" si="23"/>
        <v>0</v>
      </c>
      <c r="AM311" s="159" t="s">
        <v>1791</v>
      </c>
    </row>
    <row r="312" spans="1:39" x14ac:dyDescent="0.25">
      <c r="A312" s="284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1">
        <f t="shared" si="23"/>
        <v>0</v>
      </c>
      <c r="AM312" s="159" t="s">
        <v>1791</v>
      </c>
    </row>
    <row r="313" spans="1:39" x14ac:dyDescent="0.25">
      <c r="A313" s="284" t="s">
        <v>1038</v>
      </c>
      <c r="B313" s="36" t="s">
        <v>1039</v>
      </c>
      <c r="C313" s="160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59" t="s">
        <v>1785</v>
      </c>
    </row>
    <row r="314" spans="1:39" x14ac:dyDescent="0.25">
      <c r="A314" s="284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59" t="s">
        <v>1787</v>
      </c>
    </row>
    <row r="315" spans="1:39" x14ac:dyDescent="0.25">
      <c r="A315" s="284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59" t="s">
        <v>1787</v>
      </c>
    </row>
    <row r="316" spans="1:39" x14ac:dyDescent="0.25">
      <c r="A316" s="284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59" t="s">
        <v>1787</v>
      </c>
    </row>
    <row r="317" spans="1:39" x14ac:dyDescent="0.25">
      <c r="A317" s="284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39">
        <f t="shared" si="23"/>
        <v>49</v>
      </c>
      <c r="AM317" s="159" t="s">
        <v>1785</v>
      </c>
    </row>
    <row r="318" spans="1:39" x14ac:dyDescent="0.25">
      <c r="A318" s="284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59" t="s">
        <v>1787</v>
      </c>
    </row>
    <row r="319" spans="1:39" x14ac:dyDescent="0.25">
      <c r="A319" s="284" t="s">
        <v>1049</v>
      </c>
      <c r="B319" s="49" t="s">
        <v>1050</v>
      </c>
      <c r="C319" s="198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48">
        <f t="shared" si="23"/>
        <v>100</v>
      </c>
      <c r="AM319" s="159" t="s">
        <v>1785</v>
      </c>
    </row>
    <row r="320" spans="1:39" x14ac:dyDescent="0.25">
      <c r="A320" s="284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39">
        <f t="shared" si="23"/>
        <v>25</v>
      </c>
      <c r="AM320" s="159" t="s">
        <v>1785</v>
      </c>
    </row>
    <row r="321" spans="1:39" x14ac:dyDescent="0.25">
      <c r="A321" s="284" t="s">
        <v>1053</v>
      </c>
      <c r="B321" s="49" t="s">
        <v>1054</v>
      </c>
      <c r="C321" s="199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39">
        <f t="shared" si="23"/>
        <v>23.5</v>
      </c>
      <c r="AM321" s="159" t="s">
        <v>1785</v>
      </c>
    </row>
    <row r="322" spans="1:39" x14ac:dyDescent="0.25">
      <c r="A322" s="284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39">
        <f t="shared" si="23"/>
        <v>25</v>
      </c>
      <c r="AM322" s="159" t="s">
        <v>1785</v>
      </c>
    </row>
    <row r="323" spans="1:39" x14ac:dyDescent="0.25">
      <c r="A323" s="284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39">
        <f t="shared" si="23"/>
        <v>25</v>
      </c>
      <c r="AM323" s="159" t="s">
        <v>1785</v>
      </c>
    </row>
    <row r="324" spans="1:39" x14ac:dyDescent="0.25">
      <c r="A324" s="286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2">
        <f t="shared" si="23"/>
        <v>0</v>
      </c>
      <c r="AM324" s="159" t="s">
        <v>1785</v>
      </c>
    </row>
    <row r="325" spans="1:39" x14ac:dyDescent="0.25">
      <c r="A325" s="284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1">
        <f t="shared" si="23"/>
        <v>0</v>
      </c>
      <c r="AM325" s="159" t="s">
        <v>1785</v>
      </c>
    </row>
    <row r="326" spans="1:39" x14ac:dyDescent="0.25">
      <c r="A326" s="291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3">
        <f t="shared" si="23"/>
        <v>9</v>
      </c>
      <c r="AM326" s="159" t="s">
        <v>1785</v>
      </c>
    </row>
    <row r="327" spans="1:39" x14ac:dyDescent="0.25">
      <c r="A327" s="291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59" t="s">
        <v>1791</v>
      </c>
    </row>
    <row r="328" spans="1:39" x14ac:dyDescent="0.25">
      <c r="A328" s="291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2">
        <f t="shared" si="23"/>
        <v>100</v>
      </c>
      <c r="AM328" s="159" t="s">
        <v>1785</v>
      </c>
    </row>
    <row r="329" spans="1:39" x14ac:dyDescent="0.25">
      <c r="A329" s="291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3">
        <f t="shared" si="23"/>
        <v>1</v>
      </c>
      <c r="AM329" s="159" t="s">
        <v>1785</v>
      </c>
    </row>
    <row r="330" spans="1:39" x14ac:dyDescent="0.25">
      <c r="A330" s="284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39">
        <f t="shared" si="23"/>
        <v>25</v>
      </c>
      <c r="AM330" s="159" t="s">
        <v>1785</v>
      </c>
    </row>
    <row r="331" spans="1:39" x14ac:dyDescent="0.25">
      <c r="A331" s="284" t="s">
        <v>2468</v>
      </c>
      <c r="B331" s="49" t="s">
        <v>2471</v>
      </c>
      <c r="C331" s="116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59" t="s">
        <v>1787</v>
      </c>
    </row>
    <row r="332" spans="1:39" x14ac:dyDescent="0.25">
      <c r="A332" s="284" t="s">
        <v>2469</v>
      </c>
      <c r="B332" s="49" t="s">
        <v>2472</v>
      </c>
      <c r="C332" s="116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59" t="s">
        <v>1787</v>
      </c>
    </row>
    <row r="333" spans="1:39" ht="15.75" thickBot="1" x14ac:dyDescent="0.3">
      <c r="A333" s="285" t="s">
        <v>2470</v>
      </c>
      <c r="B333" s="194" t="s">
        <v>2473</v>
      </c>
      <c r="C333" s="200"/>
      <c r="D333" s="201"/>
      <c r="E333" s="164"/>
      <c r="F333" s="202"/>
      <c r="G333" s="203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5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>
        <v>1</v>
      </c>
      <c r="AM333" s="169" t="s">
        <v>1787</v>
      </c>
    </row>
    <row r="334" spans="1:39" ht="15.75" thickBot="1" x14ac:dyDescent="0.3">
      <c r="A334" s="377" t="s">
        <v>1070</v>
      </c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  <c r="AM334" s="379"/>
    </row>
    <row r="335" spans="1:39" x14ac:dyDescent="0.25">
      <c r="A335" s="283" t="s">
        <v>1071</v>
      </c>
      <c r="B335" s="150" t="s">
        <v>1072</v>
      </c>
      <c r="C335" s="151"/>
      <c r="D335" s="152" t="s">
        <v>466</v>
      </c>
      <c r="E335" s="153">
        <v>1.8999999999999997</v>
      </c>
      <c r="F335" s="154"/>
      <c r="G335" s="155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>
        <f t="shared" si="24"/>
        <v>1.8999999999999997</v>
      </c>
      <c r="T335" s="156"/>
      <c r="U335" s="156"/>
      <c r="V335" s="157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>
        <f t="shared" si="25"/>
        <v>0</v>
      </c>
      <c r="AL335" s="156">
        <f t="shared" si="23"/>
        <v>1.8999999999999997</v>
      </c>
      <c r="AM335" s="158" t="s">
        <v>1787</v>
      </c>
    </row>
    <row r="336" spans="1:39" x14ac:dyDescent="0.25">
      <c r="A336" s="284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39">
        <f t="shared" si="23"/>
        <v>0.25</v>
      </c>
      <c r="AM336" s="159" t="s">
        <v>1787</v>
      </c>
    </row>
    <row r="337" spans="1:39" x14ac:dyDescent="0.25">
      <c r="A337" s="284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59" t="s">
        <v>1785</v>
      </c>
    </row>
    <row r="338" spans="1:39" x14ac:dyDescent="0.25">
      <c r="A338" s="284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39">
        <f t="shared" si="23"/>
        <v>0.12</v>
      </c>
      <c r="AM338" s="159" t="s">
        <v>1787</v>
      </c>
    </row>
    <row r="339" spans="1:39" x14ac:dyDescent="0.25">
      <c r="A339" s="284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39">
        <f t="shared" si="23"/>
        <v>0.12</v>
      </c>
      <c r="AM339" s="159" t="s">
        <v>1787</v>
      </c>
    </row>
    <row r="340" spans="1:39" x14ac:dyDescent="0.25">
      <c r="A340" s="284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59" t="s">
        <v>1787</v>
      </c>
    </row>
    <row r="341" spans="1:39" x14ac:dyDescent="0.25">
      <c r="A341" s="284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1">
        <f t="shared" si="23"/>
        <v>0</v>
      </c>
      <c r="AM341" s="159" t="s">
        <v>1785</v>
      </c>
    </row>
    <row r="342" spans="1:39" x14ac:dyDescent="0.25">
      <c r="A342" s="284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59" t="s">
        <v>1787</v>
      </c>
    </row>
    <row r="343" spans="1:39" ht="15.75" thickBot="1" x14ac:dyDescent="0.3">
      <c r="A343" s="285" t="s">
        <v>1980</v>
      </c>
      <c r="B343" s="170" t="s">
        <v>1981</v>
      </c>
      <c r="C343" s="171"/>
      <c r="D343" s="163" t="s">
        <v>433</v>
      </c>
      <c r="E343" s="164">
        <v>250</v>
      </c>
      <c r="F343" s="165"/>
      <c r="G343" s="166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>
        <f t="shared" si="24"/>
        <v>250</v>
      </c>
      <c r="T343" s="167"/>
      <c r="U343" s="167"/>
      <c r="V343" s="168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>
        <f t="shared" si="25"/>
        <v>0</v>
      </c>
      <c r="AL343" s="167">
        <f t="shared" si="23"/>
        <v>250</v>
      </c>
      <c r="AM343" s="169" t="s">
        <v>1785</v>
      </c>
    </row>
    <row r="344" spans="1:39" ht="15.75" thickBot="1" x14ac:dyDescent="0.3">
      <c r="A344" s="377" t="s">
        <v>1085</v>
      </c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  <c r="AM344" s="379"/>
    </row>
    <row r="345" spans="1:39" x14ac:dyDescent="0.25">
      <c r="A345" s="283" t="s">
        <v>1086</v>
      </c>
      <c r="B345" s="150" t="s">
        <v>1087</v>
      </c>
      <c r="C345" s="155"/>
      <c r="D345" s="152" t="s">
        <v>445</v>
      </c>
      <c r="E345" s="153">
        <v>0.15</v>
      </c>
      <c r="F345" s="154"/>
      <c r="G345" s="155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>
        <f t="shared" si="24"/>
        <v>0.15</v>
      </c>
      <c r="T345" s="156"/>
      <c r="U345" s="156"/>
      <c r="V345" s="157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>
        <f t="shared" si="25"/>
        <v>0</v>
      </c>
      <c r="AL345" s="187">
        <f t="shared" si="23"/>
        <v>0.15</v>
      </c>
      <c r="AM345" s="158" t="s">
        <v>1785</v>
      </c>
    </row>
    <row r="346" spans="1:39" x14ac:dyDescent="0.25">
      <c r="A346" s="284" t="s">
        <v>1088</v>
      </c>
      <c r="B346" s="36" t="s">
        <v>1089</v>
      </c>
      <c r="C346" s="206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59" t="s">
        <v>1785</v>
      </c>
    </row>
    <row r="347" spans="1:39" x14ac:dyDescent="0.25">
      <c r="A347" s="284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59" t="s">
        <v>1785</v>
      </c>
    </row>
    <row r="348" spans="1:39" x14ac:dyDescent="0.25">
      <c r="A348" s="284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59" t="s">
        <v>1785</v>
      </c>
    </row>
    <row r="349" spans="1:39" x14ac:dyDescent="0.25">
      <c r="A349" s="284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59" t="s">
        <v>1785</v>
      </c>
    </row>
    <row r="350" spans="1:39" x14ac:dyDescent="0.25">
      <c r="A350" s="284" t="s">
        <v>1096</v>
      </c>
      <c r="B350" s="36" t="s">
        <v>1097</v>
      </c>
      <c r="C350" s="206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59" t="s">
        <v>1785</v>
      </c>
    </row>
    <row r="351" spans="1:39" x14ac:dyDescent="0.25">
      <c r="A351" s="284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59" t="s">
        <v>1785</v>
      </c>
    </row>
    <row r="352" spans="1:39" x14ac:dyDescent="0.25">
      <c r="A352" s="284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59" t="s">
        <v>1785</v>
      </c>
    </row>
    <row r="353" spans="1:39" x14ac:dyDescent="0.25">
      <c r="A353" s="284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59" t="s">
        <v>1785</v>
      </c>
    </row>
    <row r="354" spans="1:39" x14ac:dyDescent="0.25">
      <c r="A354" s="284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39">
        <f t="shared" si="23"/>
        <v>30</v>
      </c>
      <c r="AM354" s="159" t="s">
        <v>1785</v>
      </c>
    </row>
    <row r="355" spans="1:39" x14ac:dyDescent="0.25">
      <c r="A355" s="284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39">
        <f t="shared" si="23"/>
        <v>25</v>
      </c>
      <c r="AM355" s="159" t="s">
        <v>1785</v>
      </c>
    </row>
    <row r="356" spans="1:39" ht="15.75" thickBot="1" x14ac:dyDescent="0.3">
      <c r="A356" s="285" t="s">
        <v>1107</v>
      </c>
      <c r="B356" s="170" t="s">
        <v>1108</v>
      </c>
      <c r="C356" s="162" t="s">
        <v>2332</v>
      </c>
      <c r="D356" s="163" t="s">
        <v>433</v>
      </c>
      <c r="E356" s="164">
        <v>500</v>
      </c>
      <c r="F356" s="165"/>
      <c r="G356" s="166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>
        <f t="shared" si="24"/>
        <v>500</v>
      </c>
      <c r="T356" s="167"/>
      <c r="U356" s="167"/>
      <c r="V356" s="168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>
        <v>500</v>
      </c>
      <c r="AL356" s="186">
        <f t="shared" si="23"/>
        <v>0</v>
      </c>
      <c r="AM356" s="169" t="s">
        <v>1785</v>
      </c>
    </row>
    <row r="357" spans="1:39" ht="15.75" thickBot="1" x14ac:dyDescent="0.3">
      <c r="A357" s="377" t="s">
        <v>1109</v>
      </c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  <c r="AM357" s="379"/>
    </row>
    <row r="358" spans="1:39" x14ac:dyDescent="0.25">
      <c r="A358" s="283" t="s">
        <v>1110</v>
      </c>
      <c r="B358" s="150" t="s">
        <v>1111</v>
      </c>
      <c r="C358" s="151" t="s">
        <v>2333</v>
      </c>
      <c r="D358" s="152" t="s">
        <v>466</v>
      </c>
      <c r="E358" s="153">
        <v>31.085600000000003</v>
      </c>
      <c r="F358" s="154"/>
      <c r="G358" s="155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>
        <f t="shared" si="24"/>
        <v>31.085600000000003</v>
      </c>
      <c r="T358" s="156"/>
      <c r="U358" s="156"/>
      <c r="V358" s="157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>
        <f t="shared" ref="AK358:AK420" si="26">SUM(T358:AJ358)</f>
        <v>0</v>
      </c>
      <c r="AL358" s="156">
        <f t="shared" si="23"/>
        <v>31.085600000000003</v>
      </c>
      <c r="AM358" s="158" t="s">
        <v>1787</v>
      </c>
    </row>
    <row r="359" spans="1:39" x14ac:dyDescent="0.25">
      <c r="A359" s="284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59" t="s">
        <v>1787</v>
      </c>
    </row>
    <row r="360" spans="1:39" x14ac:dyDescent="0.25">
      <c r="A360" s="284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59" t="s">
        <v>1785</v>
      </c>
    </row>
    <row r="361" spans="1:39" x14ac:dyDescent="0.25">
      <c r="A361" s="284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1">
        <f t="shared" si="23"/>
        <v>0</v>
      </c>
      <c r="AM361" s="159" t="s">
        <v>1785</v>
      </c>
    </row>
    <row r="362" spans="1:39" x14ac:dyDescent="0.25">
      <c r="A362" s="284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39">
        <f t="shared" si="23"/>
        <v>50</v>
      </c>
      <c r="AM362" s="159" t="s">
        <v>1785</v>
      </c>
    </row>
    <row r="363" spans="1:39" x14ac:dyDescent="0.25">
      <c r="A363" s="284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59" t="s">
        <v>1787</v>
      </c>
    </row>
    <row r="364" spans="1:39" x14ac:dyDescent="0.25">
      <c r="A364" s="284" t="s">
        <v>1122</v>
      </c>
      <c r="B364" s="36" t="s">
        <v>1123</v>
      </c>
      <c r="C364" s="160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1">
        <f t="shared" si="23"/>
        <v>0</v>
      </c>
      <c r="AM364" s="159" t="s">
        <v>1785</v>
      </c>
    </row>
    <row r="365" spans="1:39" x14ac:dyDescent="0.25">
      <c r="A365" s="284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59" t="s">
        <v>1787</v>
      </c>
    </row>
    <row r="366" spans="1:39" x14ac:dyDescent="0.25">
      <c r="A366" s="284" t="s">
        <v>1127</v>
      </c>
      <c r="B366" s="36" t="s">
        <v>1128</v>
      </c>
      <c r="C366" s="160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59" t="s">
        <v>1787</v>
      </c>
    </row>
    <row r="367" spans="1:39" x14ac:dyDescent="0.25">
      <c r="A367" s="284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1">
        <f t="shared" si="23"/>
        <v>0</v>
      </c>
      <c r="AM367" s="159" t="s">
        <v>1787</v>
      </c>
    </row>
    <row r="368" spans="1:39" x14ac:dyDescent="0.25">
      <c r="A368" s="284" t="s">
        <v>1131</v>
      </c>
      <c r="B368" s="36" t="s">
        <v>1132</v>
      </c>
      <c r="C368" s="160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59" t="s">
        <v>1794</v>
      </c>
    </row>
    <row r="369" spans="1:39" ht="15.75" thickBot="1" x14ac:dyDescent="0.3">
      <c r="A369" s="285" t="s">
        <v>1880</v>
      </c>
      <c r="B369" s="170" t="s">
        <v>1881</v>
      </c>
      <c r="C369" s="162" t="s">
        <v>2341</v>
      </c>
      <c r="D369" s="163" t="s">
        <v>902</v>
      </c>
      <c r="E369" s="164">
        <v>0</v>
      </c>
      <c r="F369" s="165"/>
      <c r="G369" s="166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>
        <f t="shared" si="24"/>
        <v>0</v>
      </c>
      <c r="T369" s="167"/>
      <c r="U369" s="167"/>
      <c r="V369" s="168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>
        <f t="shared" si="26"/>
        <v>0</v>
      </c>
      <c r="AL369" s="186">
        <f t="shared" ref="AL369:AL433" si="27">S369-AK369</f>
        <v>0</v>
      </c>
      <c r="AM369" s="169" t="s">
        <v>1785</v>
      </c>
    </row>
    <row r="370" spans="1:39" ht="15.75" thickBot="1" x14ac:dyDescent="0.3">
      <c r="A370" s="377" t="s">
        <v>1133</v>
      </c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  <c r="AM370" s="379"/>
    </row>
    <row r="371" spans="1:39" x14ac:dyDescent="0.25">
      <c r="A371" s="283" t="s">
        <v>1134</v>
      </c>
      <c r="B371" s="150" t="s">
        <v>1135</v>
      </c>
      <c r="C371" s="155" t="s">
        <v>2342</v>
      </c>
      <c r="D371" s="152" t="s">
        <v>430</v>
      </c>
      <c r="E371" s="153">
        <v>48.701999999999998</v>
      </c>
      <c r="F371" s="154"/>
      <c r="G371" s="155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>
        <f t="shared" si="24"/>
        <v>48.701999999999998</v>
      </c>
      <c r="T371" s="156"/>
      <c r="U371" s="156"/>
      <c r="V371" s="157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>
        <v>25</v>
      </c>
      <c r="AL371" s="156">
        <f t="shared" si="27"/>
        <v>23.701999999999998</v>
      </c>
      <c r="AM371" s="158" t="s">
        <v>1787</v>
      </c>
    </row>
    <row r="372" spans="1:39" x14ac:dyDescent="0.25">
      <c r="A372" s="284" t="s">
        <v>1136</v>
      </c>
      <c r="B372" s="36" t="s">
        <v>1137</v>
      </c>
      <c r="C372" s="160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59" t="s">
        <v>1785</v>
      </c>
    </row>
    <row r="373" spans="1:39" x14ac:dyDescent="0.25">
      <c r="A373" s="284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59" t="s">
        <v>1785</v>
      </c>
    </row>
    <row r="374" spans="1:39" x14ac:dyDescent="0.25">
      <c r="A374" s="284" t="s">
        <v>1140</v>
      </c>
      <c r="B374" s="36" t="s">
        <v>1141</v>
      </c>
      <c r="C374" s="160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59" t="s">
        <v>1787</v>
      </c>
    </row>
    <row r="375" spans="1:39" x14ac:dyDescent="0.25">
      <c r="A375" s="284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59" t="s">
        <v>1785</v>
      </c>
    </row>
    <row r="376" spans="1:39" x14ac:dyDescent="0.25">
      <c r="A376" s="284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07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59" t="s">
        <v>1787</v>
      </c>
    </row>
    <row r="377" spans="1:39" x14ac:dyDescent="0.25">
      <c r="A377" s="284" t="s">
        <v>1145</v>
      </c>
      <c r="B377" s="36" t="s">
        <v>1215</v>
      </c>
      <c r="C377" s="160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39">
        <f t="shared" si="27"/>
        <v>50</v>
      </c>
      <c r="AM377" s="159" t="s">
        <v>1785</v>
      </c>
    </row>
    <row r="378" spans="1:39" x14ac:dyDescent="0.25">
      <c r="A378" s="284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59" t="s">
        <v>1787</v>
      </c>
    </row>
    <row r="379" spans="1:39" x14ac:dyDescent="0.25">
      <c r="A379" s="284" t="s">
        <v>1148</v>
      </c>
      <c r="B379" s="36" t="s">
        <v>1149</v>
      </c>
      <c r="C379" s="160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59" t="s">
        <v>1787</v>
      </c>
    </row>
    <row r="380" spans="1:39" x14ac:dyDescent="0.25">
      <c r="A380" s="284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59" t="s">
        <v>1787</v>
      </c>
    </row>
    <row r="381" spans="1:39" x14ac:dyDescent="0.25">
      <c r="A381" s="284" t="s">
        <v>1152</v>
      </c>
      <c r="B381" s="36" t="s">
        <v>1153</v>
      </c>
      <c r="C381" s="160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59" t="s">
        <v>1787</v>
      </c>
    </row>
    <row r="382" spans="1:39" x14ac:dyDescent="0.25">
      <c r="A382" s="284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59" t="s">
        <v>1787</v>
      </c>
    </row>
    <row r="383" spans="1:39" x14ac:dyDescent="0.25">
      <c r="A383" s="284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59" t="s">
        <v>1785</v>
      </c>
    </row>
    <row r="384" spans="1:39" x14ac:dyDescent="0.25">
      <c r="A384" s="284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59" t="s">
        <v>1785</v>
      </c>
    </row>
    <row r="385" spans="1:39" x14ac:dyDescent="0.25">
      <c r="A385" s="284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59" t="s">
        <v>1785</v>
      </c>
    </row>
    <row r="386" spans="1:39" x14ac:dyDescent="0.25">
      <c r="A386" s="284" t="s">
        <v>1162</v>
      </c>
      <c r="B386" s="36" t="s">
        <v>1163</v>
      </c>
      <c r="C386" s="160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59" t="s">
        <v>1785</v>
      </c>
    </row>
    <row r="387" spans="1:39" x14ac:dyDescent="0.25">
      <c r="A387" s="284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5.0999999999999996</v>
      </c>
      <c r="AL387" s="34">
        <f t="shared" si="27"/>
        <v>5.0641999999999978</v>
      </c>
      <c r="AM387" s="159" t="s">
        <v>1787</v>
      </c>
    </row>
    <row r="388" spans="1:39" x14ac:dyDescent="0.25">
      <c r="A388" s="284" t="s">
        <v>1166</v>
      </c>
      <c r="B388" s="36" t="s">
        <v>1167</v>
      </c>
      <c r="C388" s="160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59" t="s">
        <v>1787</v>
      </c>
    </row>
    <row r="389" spans="1:39" x14ac:dyDescent="0.25">
      <c r="A389" s="284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59" t="s">
        <v>1785</v>
      </c>
    </row>
    <row r="390" spans="1:39" x14ac:dyDescent="0.25">
      <c r="A390" s="284" t="s">
        <v>1170</v>
      </c>
      <c r="B390" s="36" t="s">
        <v>1171</v>
      </c>
      <c r="C390" s="160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59" t="s">
        <v>1785</v>
      </c>
    </row>
    <row r="391" spans="1:39" x14ac:dyDescent="0.25">
      <c r="A391" s="284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59" t="s">
        <v>1787</v>
      </c>
    </row>
    <row r="392" spans="1:39" x14ac:dyDescent="0.25">
      <c r="A392" s="284" t="s">
        <v>1174</v>
      </c>
      <c r="B392" s="36" t="s">
        <v>1175</v>
      </c>
      <c r="C392" s="160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59" t="s">
        <v>1785</v>
      </c>
    </row>
    <row r="393" spans="1:39" x14ac:dyDescent="0.25">
      <c r="A393" s="284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59" t="s">
        <v>1785</v>
      </c>
    </row>
    <row r="394" spans="1:39" x14ac:dyDescent="0.25">
      <c r="A394" s="284" t="s">
        <v>1178</v>
      </c>
      <c r="B394" s="36" t="s">
        <v>1179</v>
      </c>
      <c r="C394" s="160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59" t="s">
        <v>1785</v>
      </c>
    </row>
    <row r="395" spans="1:39" x14ac:dyDescent="0.25">
      <c r="A395" s="284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59" t="s">
        <v>1787</v>
      </c>
    </row>
    <row r="396" spans="1:39" x14ac:dyDescent="0.25">
      <c r="A396" s="284" t="s">
        <v>1182</v>
      </c>
      <c r="B396" s="36" t="s">
        <v>1183</v>
      </c>
      <c r="C396" s="160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59" t="s">
        <v>1785</v>
      </c>
    </row>
    <row r="397" spans="1:39" x14ac:dyDescent="0.25">
      <c r="A397" s="284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59" t="s">
        <v>1785</v>
      </c>
    </row>
    <row r="398" spans="1:39" x14ac:dyDescent="0.25">
      <c r="A398" s="284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1">
        <f t="shared" si="27"/>
        <v>0</v>
      </c>
      <c r="AM398" s="159" t="s">
        <v>1787</v>
      </c>
    </row>
    <row r="399" spans="1:39" x14ac:dyDescent="0.25">
      <c r="A399" s="284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59" t="s">
        <v>1787</v>
      </c>
    </row>
    <row r="400" spans="1:39" x14ac:dyDescent="0.25">
      <c r="A400" s="284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39">
        <f t="shared" si="27"/>
        <v>25</v>
      </c>
      <c r="AM400" s="159" t="s">
        <v>1785</v>
      </c>
    </row>
    <row r="401" spans="1:39" x14ac:dyDescent="0.25">
      <c r="A401" s="292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59" t="s">
        <v>1785</v>
      </c>
    </row>
    <row r="402" spans="1:39" x14ac:dyDescent="0.25">
      <c r="A402" s="284" t="s">
        <v>1194</v>
      </c>
      <c r="B402" s="36" t="s">
        <v>1195</v>
      </c>
      <c r="C402" s="160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59" t="s">
        <v>1785</v>
      </c>
    </row>
    <row r="403" spans="1:39" ht="15.75" x14ac:dyDescent="0.25">
      <c r="A403" s="284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1">
        <f t="shared" si="27"/>
        <v>0</v>
      </c>
      <c r="AM403" s="159" t="s">
        <v>1786</v>
      </c>
    </row>
    <row r="404" spans="1:39" x14ac:dyDescent="0.25">
      <c r="A404" s="284" t="s">
        <v>1197</v>
      </c>
      <c r="B404" s="36" t="s">
        <v>1198</v>
      </c>
      <c r="C404" s="160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59" t="s">
        <v>1785</v>
      </c>
    </row>
    <row r="405" spans="1:39" x14ac:dyDescent="0.25">
      <c r="A405" s="284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1">
        <f t="shared" si="27"/>
        <v>0</v>
      </c>
      <c r="AM405" s="159" t="s">
        <v>1785</v>
      </c>
    </row>
    <row r="406" spans="1:39" x14ac:dyDescent="0.25">
      <c r="A406" s="284" t="s">
        <v>1201</v>
      </c>
      <c r="B406" s="36" t="s">
        <v>1977</v>
      </c>
      <c r="C406" s="160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59" t="s">
        <v>1785</v>
      </c>
    </row>
    <row r="407" spans="1:39" x14ac:dyDescent="0.25">
      <c r="A407" s="284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59" t="s">
        <v>1785</v>
      </c>
    </row>
    <row r="408" spans="1:39" x14ac:dyDescent="0.25">
      <c r="A408" s="284" t="s">
        <v>1204</v>
      </c>
      <c r="B408" s="36" t="s">
        <v>1205</v>
      </c>
      <c r="C408" s="160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08" t="s">
        <v>1785</v>
      </c>
    </row>
    <row r="409" spans="1:39" x14ac:dyDescent="0.25">
      <c r="A409" s="284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59" t="s">
        <v>1785</v>
      </c>
    </row>
    <row r="410" spans="1:39" x14ac:dyDescent="0.25">
      <c r="A410" s="284" t="s">
        <v>1208</v>
      </c>
      <c r="B410" s="36" t="s">
        <v>1209</v>
      </c>
      <c r="C410" s="160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39">
        <f t="shared" si="27"/>
        <v>7</v>
      </c>
      <c r="AM410" s="159" t="s">
        <v>1785</v>
      </c>
    </row>
    <row r="411" spans="1:39" x14ac:dyDescent="0.25">
      <c r="A411" s="284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48">
        <f t="shared" si="27"/>
        <v>100</v>
      </c>
      <c r="AM411" s="159" t="s">
        <v>1785</v>
      </c>
    </row>
    <row r="412" spans="1:39" x14ac:dyDescent="0.25">
      <c r="A412" s="284" t="s">
        <v>1212</v>
      </c>
      <c r="B412" s="36" t="s">
        <v>1213</v>
      </c>
      <c r="C412" s="160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59" t="s">
        <v>1785</v>
      </c>
    </row>
    <row r="413" spans="1:39" x14ac:dyDescent="0.25">
      <c r="A413" s="284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39">
        <f t="shared" si="27"/>
        <v>37</v>
      </c>
      <c r="AM413" s="159" t="s">
        <v>1785</v>
      </c>
    </row>
    <row r="414" spans="1:39" x14ac:dyDescent="0.25">
      <c r="A414" s="284" t="s">
        <v>1216</v>
      </c>
      <c r="B414" s="69" t="s">
        <v>1217</v>
      </c>
      <c r="C414" s="160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1">
        <f t="shared" si="27"/>
        <v>0</v>
      </c>
      <c r="AM414" s="159" t="s">
        <v>1785</v>
      </c>
    </row>
    <row r="415" spans="1:39" x14ac:dyDescent="0.25">
      <c r="A415" s="284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59" t="s">
        <v>1794</v>
      </c>
    </row>
    <row r="416" spans="1:39" x14ac:dyDescent="0.25">
      <c r="A416" s="284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59" t="s">
        <v>1785</v>
      </c>
    </row>
    <row r="417" spans="1:39" x14ac:dyDescent="0.25">
      <c r="A417" s="284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59" t="s">
        <v>1787</v>
      </c>
    </row>
    <row r="418" spans="1:39" x14ac:dyDescent="0.25">
      <c r="A418" s="286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39">
        <f t="shared" si="27"/>
        <v>1</v>
      </c>
      <c r="AM418" s="159" t="s">
        <v>1786</v>
      </c>
    </row>
    <row r="419" spans="1:39" x14ac:dyDescent="0.25">
      <c r="A419" s="284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59" t="s">
        <v>1786</v>
      </c>
    </row>
    <row r="420" spans="1:39" x14ac:dyDescent="0.25">
      <c r="A420" s="284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59" t="s">
        <v>1785</v>
      </c>
    </row>
    <row r="421" spans="1:39" x14ac:dyDescent="0.25">
      <c r="A421" s="291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59" t="s">
        <v>1785</v>
      </c>
    </row>
    <row r="422" spans="1:39" x14ac:dyDescent="0.25">
      <c r="A422" s="291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59" t="s">
        <v>1787</v>
      </c>
    </row>
    <row r="423" spans="1:39" x14ac:dyDescent="0.25">
      <c r="A423" s="291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59" t="s">
        <v>1785</v>
      </c>
    </row>
    <row r="424" spans="1:39" x14ac:dyDescent="0.25">
      <c r="A424" s="291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59" t="s">
        <v>1787</v>
      </c>
    </row>
    <row r="425" spans="1:39" ht="15.75" thickBot="1" x14ac:dyDescent="0.3">
      <c r="A425" s="293" t="s">
        <v>2454</v>
      </c>
      <c r="B425" s="192" t="s">
        <v>2455</v>
      </c>
      <c r="C425" s="209"/>
      <c r="D425" s="201"/>
      <c r="E425" s="164"/>
      <c r="F425" s="202"/>
      <c r="G425" s="203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5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>
        <v>1</v>
      </c>
      <c r="AM425" s="169" t="s">
        <v>1787</v>
      </c>
    </row>
    <row r="426" spans="1:39" ht="15.75" thickBot="1" x14ac:dyDescent="0.3">
      <c r="A426" s="380" t="s">
        <v>1228</v>
      </c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  <c r="AM426" s="379"/>
    </row>
    <row r="427" spans="1:39" x14ac:dyDescent="0.25">
      <c r="A427" s="283" t="s">
        <v>1229</v>
      </c>
      <c r="B427" s="150" t="s">
        <v>1230</v>
      </c>
      <c r="C427" s="155"/>
      <c r="D427" s="152" t="s">
        <v>445</v>
      </c>
      <c r="E427" s="153">
        <v>4.9000000000000004</v>
      </c>
      <c r="F427" s="154"/>
      <c r="G427" s="155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>
        <f t="shared" si="29"/>
        <v>4.9000000000000004</v>
      </c>
      <c r="T427" s="156"/>
      <c r="U427" s="156"/>
      <c r="V427" s="157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>
        <f t="shared" si="30"/>
        <v>0</v>
      </c>
      <c r="AL427" s="156">
        <f t="shared" si="27"/>
        <v>4.9000000000000004</v>
      </c>
      <c r="AM427" s="158" t="s">
        <v>1787</v>
      </c>
    </row>
    <row r="428" spans="1:39" x14ac:dyDescent="0.25">
      <c r="A428" s="284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59" t="s">
        <v>1787</v>
      </c>
    </row>
    <row r="429" spans="1:39" x14ac:dyDescent="0.25">
      <c r="A429" s="284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1">
        <f t="shared" si="27"/>
        <v>0</v>
      </c>
      <c r="AM429" s="159" t="s">
        <v>1787</v>
      </c>
    </row>
    <row r="430" spans="1:39" x14ac:dyDescent="0.25">
      <c r="A430" s="284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59" t="s">
        <v>1787</v>
      </c>
    </row>
    <row r="431" spans="1:39" x14ac:dyDescent="0.25">
      <c r="A431" s="284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59" t="s">
        <v>1787</v>
      </c>
    </row>
    <row r="432" spans="1:39" x14ac:dyDescent="0.25">
      <c r="A432" s="284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59" t="s">
        <v>1785</v>
      </c>
    </row>
    <row r="433" spans="1:39" x14ac:dyDescent="0.25">
      <c r="A433" s="284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59" t="s">
        <v>1787</v>
      </c>
    </row>
    <row r="434" spans="1:39" x14ac:dyDescent="0.25">
      <c r="A434" s="284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59" t="s">
        <v>1787</v>
      </c>
    </row>
    <row r="435" spans="1:39" x14ac:dyDescent="0.25">
      <c r="A435" s="284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59" t="s">
        <v>1787</v>
      </c>
    </row>
    <row r="436" spans="1:39" x14ac:dyDescent="0.25">
      <c r="A436" s="284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59" t="s">
        <v>1787</v>
      </c>
    </row>
    <row r="437" spans="1:39" x14ac:dyDescent="0.25">
      <c r="A437" s="284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1">
        <f t="shared" si="31"/>
        <v>0</v>
      </c>
      <c r="AM437" s="159" t="s">
        <v>1787</v>
      </c>
    </row>
    <row r="438" spans="1:39" x14ac:dyDescent="0.25">
      <c r="A438" s="284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59" t="s">
        <v>1787</v>
      </c>
    </row>
    <row r="439" spans="1:39" x14ac:dyDescent="0.25">
      <c r="A439" s="284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59" t="s">
        <v>1785</v>
      </c>
    </row>
    <row r="440" spans="1:39" x14ac:dyDescent="0.25">
      <c r="A440" s="284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0" t="s">
        <v>1795</v>
      </c>
    </row>
    <row r="441" spans="1:39" x14ac:dyDescent="0.25">
      <c r="A441" s="284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59" t="s">
        <v>1787</v>
      </c>
    </row>
    <row r="442" spans="1:39" x14ac:dyDescent="0.25">
      <c r="A442" s="284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59" t="s">
        <v>1787</v>
      </c>
    </row>
    <row r="443" spans="1:39" x14ac:dyDescent="0.25">
      <c r="A443" s="284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59" t="s">
        <v>1787</v>
      </c>
    </row>
    <row r="444" spans="1:39" x14ac:dyDescent="0.25">
      <c r="A444" s="284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59" t="s">
        <v>1787</v>
      </c>
    </row>
    <row r="445" spans="1:39" x14ac:dyDescent="0.25">
      <c r="A445" s="284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59" t="s">
        <v>1787</v>
      </c>
    </row>
    <row r="446" spans="1:39" x14ac:dyDescent="0.25">
      <c r="A446" s="284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59" t="s">
        <v>1787</v>
      </c>
    </row>
    <row r="447" spans="1:39" ht="15.75" thickBot="1" x14ac:dyDescent="0.3">
      <c r="A447" s="285" t="s">
        <v>1994</v>
      </c>
      <c r="B447" s="170" t="s">
        <v>1995</v>
      </c>
      <c r="C447" s="166"/>
      <c r="D447" s="163" t="s">
        <v>445</v>
      </c>
      <c r="E447" s="164">
        <v>2</v>
      </c>
      <c r="F447" s="165"/>
      <c r="G447" s="166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>
        <f t="shared" si="29"/>
        <v>2</v>
      </c>
      <c r="T447" s="167"/>
      <c r="U447" s="167"/>
      <c r="V447" s="168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>
        <f t="shared" si="30"/>
        <v>0</v>
      </c>
      <c r="AL447" s="167">
        <f t="shared" si="31"/>
        <v>2</v>
      </c>
      <c r="AM447" s="169" t="s">
        <v>1787</v>
      </c>
    </row>
    <row r="448" spans="1:39" ht="15.75" thickBot="1" x14ac:dyDescent="0.3">
      <c r="A448" s="377" t="s">
        <v>1267</v>
      </c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  <c r="AM448" s="379"/>
    </row>
    <row r="449" spans="1:39" x14ac:dyDescent="0.25">
      <c r="A449" s="283" t="s">
        <v>1268</v>
      </c>
      <c r="B449" s="150" t="s">
        <v>1269</v>
      </c>
      <c r="C449" s="155"/>
      <c r="D449" s="152" t="s">
        <v>445</v>
      </c>
      <c r="E449" s="153">
        <v>13.334899999999998</v>
      </c>
      <c r="F449" s="154"/>
      <c r="G449" s="155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>
        <f t="shared" si="29"/>
        <v>13.334899999999998</v>
      </c>
      <c r="T449" s="156"/>
      <c r="U449" s="156"/>
      <c r="V449" s="157"/>
      <c r="W449" s="156">
        <f>2</f>
        <v>2</v>
      </c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>
        <v>2.1</v>
      </c>
      <c r="AL449" s="156">
        <f t="shared" si="31"/>
        <v>11.234899999999998</v>
      </c>
      <c r="AM449" s="158" t="s">
        <v>1787</v>
      </c>
    </row>
    <row r="450" spans="1:39" x14ac:dyDescent="0.25">
      <c r="A450" s="284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59" t="s">
        <v>1787</v>
      </c>
    </row>
    <row r="451" spans="1:39" x14ac:dyDescent="0.25">
      <c r="A451" s="284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59" t="s">
        <v>1794</v>
      </c>
    </row>
    <row r="452" spans="1:39" ht="15.75" thickBot="1" x14ac:dyDescent="0.3">
      <c r="A452" s="285" t="s">
        <v>1274</v>
      </c>
      <c r="B452" s="170"/>
      <c r="C452" s="166"/>
      <c r="D452" s="163"/>
      <c r="E452" s="164">
        <v>0</v>
      </c>
      <c r="F452" s="165"/>
      <c r="G452" s="166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>
        <f t="shared" si="29"/>
        <v>0</v>
      </c>
      <c r="T452" s="167"/>
      <c r="U452" s="167"/>
      <c r="V452" s="168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>
        <f t="shared" si="30"/>
        <v>0</v>
      </c>
      <c r="AL452" s="186">
        <f t="shared" si="31"/>
        <v>0</v>
      </c>
      <c r="AM452" s="169"/>
    </row>
    <row r="453" spans="1:39" ht="15.75" thickBot="1" x14ac:dyDescent="0.3">
      <c r="A453" s="377" t="s">
        <v>1275</v>
      </c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  <c r="AM453" s="379"/>
    </row>
    <row r="454" spans="1:39" x14ac:dyDescent="0.25">
      <c r="A454" s="283" t="s">
        <v>1276</v>
      </c>
      <c r="B454" s="150" t="s">
        <v>1277</v>
      </c>
      <c r="C454" s="155"/>
      <c r="D454" s="152" t="s">
        <v>445</v>
      </c>
      <c r="E454" s="153">
        <v>0.5</v>
      </c>
      <c r="F454" s="154"/>
      <c r="G454" s="155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>
        <f t="shared" si="29"/>
        <v>0.5</v>
      </c>
      <c r="T454" s="156"/>
      <c r="U454" s="156"/>
      <c r="V454" s="157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>
        <f t="shared" si="30"/>
        <v>0</v>
      </c>
      <c r="AL454" s="187">
        <f t="shared" si="31"/>
        <v>0.5</v>
      </c>
      <c r="AM454" s="158" t="s">
        <v>1787</v>
      </c>
    </row>
    <row r="455" spans="1:39" x14ac:dyDescent="0.25">
      <c r="A455" s="284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59" t="s">
        <v>1785</v>
      </c>
    </row>
    <row r="456" spans="1:39" x14ac:dyDescent="0.25">
      <c r="A456" s="284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59" t="s">
        <v>1785</v>
      </c>
    </row>
    <row r="457" spans="1:39" x14ac:dyDescent="0.25">
      <c r="A457" s="284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59" t="s">
        <v>1785</v>
      </c>
    </row>
    <row r="458" spans="1:39" x14ac:dyDescent="0.25">
      <c r="A458" s="284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59" t="s">
        <v>1785</v>
      </c>
    </row>
    <row r="459" spans="1:39" x14ac:dyDescent="0.25">
      <c r="A459" s="284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59" t="s">
        <v>1785</v>
      </c>
    </row>
    <row r="460" spans="1:39" x14ac:dyDescent="0.25">
      <c r="A460" s="284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39">
        <f t="shared" si="31"/>
        <v>34</v>
      </c>
      <c r="AM460" s="159" t="s">
        <v>1785</v>
      </c>
    </row>
    <row r="461" spans="1:39" x14ac:dyDescent="0.25">
      <c r="A461" s="284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59" t="s">
        <v>1787</v>
      </c>
    </row>
    <row r="462" spans="1:39" x14ac:dyDescent="0.25">
      <c r="A462" s="284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59" t="s">
        <v>1785</v>
      </c>
    </row>
    <row r="463" spans="1:39" x14ac:dyDescent="0.25">
      <c r="A463" s="284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39">
        <f t="shared" si="31"/>
        <v>49.95</v>
      </c>
      <c r="AM463" s="159" t="s">
        <v>1785</v>
      </c>
    </row>
    <row r="464" spans="1:39" x14ac:dyDescent="0.25">
      <c r="A464" s="284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59" t="s">
        <v>1785</v>
      </c>
    </row>
    <row r="465" spans="1:57" x14ac:dyDescent="0.25">
      <c r="A465" s="284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59" t="s">
        <v>1787</v>
      </c>
    </row>
    <row r="466" spans="1:57" x14ac:dyDescent="0.25">
      <c r="A466" s="284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59" t="s">
        <v>1785</v>
      </c>
    </row>
    <row r="467" spans="1:57" ht="15.75" thickBot="1" x14ac:dyDescent="0.3">
      <c r="A467" s="285" t="s">
        <v>1302</v>
      </c>
      <c r="B467" s="170" t="s">
        <v>1303</v>
      </c>
      <c r="C467" s="166"/>
      <c r="D467" s="163" t="s">
        <v>1304</v>
      </c>
      <c r="E467" s="164">
        <v>1500</v>
      </c>
      <c r="F467" s="165"/>
      <c r="G467" s="166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>
        <f t="shared" si="29"/>
        <v>1500</v>
      </c>
      <c r="T467" s="167"/>
      <c r="U467" s="167"/>
      <c r="V467" s="168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>
        <f t="shared" si="30"/>
        <v>0</v>
      </c>
      <c r="AL467" s="167">
        <f t="shared" si="31"/>
        <v>1500</v>
      </c>
      <c r="AM467" s="169" t="s">
        <v>1785</v>
      </c>
    </row>
    <row r="468" spans="1:57" ht="15.75" thickBot="1" x14ac:dyDescent="0.3">
      <c r="A468" s="377" t="s">
        <v>1305</v>
      </c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  <c r="AM468" s="379"/>
    </row>
    <row r="469" spans="1:57" x14ac:dyDescent="0.25">
      <c r="A469" s="283" t="s">
        <v>1306</v>
      </c>
      <c r="B469" s="150" t="s">
        <v>1307</v>
      </c>
      <c r="C469" s="151"/>
      <c r="D469" s="152" t="s">
        <v>433</v>
      </c>
      <c r="E469" s="153">
        <v>320</v>
      </c>
      <c r="F469" s="154"/>
      <c r="G469" s="155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>
        <f t="shared" si="29"/>
        <v>320</v>
      </c>
      <c r="T469" s="156"/>
      <c r="U469" s="156"/>
      <c r="V469" s="157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>
        <f t="shared" si="30"/>
        <v>0</v>
      </c>
      <c r="AL469" s="156">
        <f t="shared" si="31"/>
        <v>320</v>
      </c>
      <c r="AM469" s="158" t="s">
        <v>1785</v>
      </c>
    </row>
    <row r="470" spans="1:57" x14ac:dyDescent="0.25">
      <c r="A470" s="284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59" t="s">
        <v>1785</v>
      </c>
    </row>
    <row r="471" spans="1:57" x14ac:dyDescent="0.25">
      <c r="A471" s="284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1">
        <f t="shared" si="31"/>
        <v>0</v>
      </c>
      <c r="AM471" s="159" t="s">
        <v>1785</v>
      </c>
    </row>
    <row r="472" spans="1:57" x14ac:dyDescent="0.25">
      <c r="A472" s="284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f t="shared" si="30"/>
        <v>100</v>
      </c>
      <c r="AL472" s="34">
        <f t="shared" si="31"/>
        <v>627.66</v>
      </c>
      <c r="AM472" s="159" t="s">
        <v>1785</v>
      </c>
    </row>
    <row r="473" spans="1:57" x14ac:dyDescent="0.25">
      <c r="A473" s="284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39">
        <f t="shared" si="31"/>
        <v>45</v>
      </c>
      <c r="AM473" s="159" t="s">
        <v>1785</v>
      </c>
    </row>
    <row r="474" spans="1:57" x14ac:dyDescent="0.25">
      <c r="A474" s="284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1">
        <f t="shared" si="31"/>
        <v>0</v>
      </c>
      <c r="AM474" s="159" t="s">
        <v>1787</v>
      </c>
    </row>
    <row r="475" spans="1:57" s="3" customFormat="1" x14ac:dyDescent="0.25">
      <c r="A475" s="284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59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4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59" t="s">
        <v>1785</v>
      </c>
    </row>
    <row r="477" spans="1:57" x14ac:dyDescent="0.25">
      <c r="A477" s="284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59" t="s">
        <v>1785</v>
      </c>
    </row>
    <row r="478" spans="1:57" x14ac:dyDescent="0.25">
      <c r="A478" s="284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1">
        <f t="shared" si="31"/>
        <v>0</v>
      </c>
      <c r="AM478" s="159" t="s">
        <v>1787</v>
      </c>
    </row>
    <row r="479" spans="1:57" x14ac:dyDescent="0.25">
      <c r="A479" s="284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39">
        <f t="shared" si="31"/>
        <v>47.789000000000001</v>
      </c>
      <c r="AM479" s="159" t="s">
        <v>1785</v>
      </c>
    </row>
    <row r="480" spans="1:57" x14ac:dyDescent="0.25">
      <c r="A480" s="284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1">
        <f t="shared" si="31"/>
        <v>0</v>
      </c>
      <c r="AM480" s="159" t="s">
        <v>1785</v>
      </c>
    </row>
    <row r="481" spans="1:39" x14ac:dyDescent="0.25">
      <c r="A481" s="284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1">
        <f t="shared" si="31"/>
        <v>0</v>
      </c>
      <c r="AM481" s="159" t="s">
        <v>1785</v>
      </c>
    </row>
    <row r="482" spans="1:39" x14ac:dyDescent="0.25">
      <c r="A482" s="284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48">
        <f t="shared" si="31"/>
        <v>100</v>
      </c>
      <c r="AM482" s="159" t="s">
        <v>1794</v>
      </c>
    </row>
    <row r="483" spans="1:39" x14ac:dyDescent="0.25">
      <c r="A483" s="286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59" t="s">
        <v>1785</v>
      </c>
    </row>
    <row r="484" spans="1:39" ht="15.75" thickBot="1" x14ac:dyDescent="0.3">
      <c r="A484" s="285" t="s">
        <v>1829</v>
      </c>
      <c r="B484" s="211" t="s">
        <v>1830</v>
      </c>
      <c r="C484" s="166"/>
      <c r="D484" s="163" t="s">
        <v>445</v>
      </c>
      <c r="E484" s="164">
        <v>0</v>
      </c>
      <c r="F484" s="165"/>
      <c r="G484" s="166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>
        <f>H484+I484+J484+K484+L484+M484+N484+O484+P484+R484</f>
        <v>0</v>
      </c>
      <c r="T484" s="167"/>
      <c r="U484" s="167"/>
      <c r="V484" s="168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>
        <v>0</v>
      </c>
      <c r="AL484" s="186">
        <v>0</v>
      </c>
      <c r="AM484" s="169" t="s">
        <v>1794</v>
      </c>
    </row>
    <row r="485" spans="1:39" ht="15.75" thickBot="1" x14ac:dyDescent="0.3">
      <c r="A485" s="377" t="s">
        <v>1336</v>
      </c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  <c r="AM485" s="379"/>
    </row>
    <row r="486" spans="1:39" x14ac:dyDescent="0.25">
      <c r="A486" s="283" t="s">
        <v>1337</v>
      </c>
      <c r="B486" s="150" t="s">
        <v>1338</v>
      </c>
      <c r="C486" s="151" t="s">
        <v>2389</v>
      </c>
      <c r="D486" s="152" t="s">
        <v>466</v>
      </c>
      <c r="E486" s="153">
        <v>500</v>
      </c>
      <c r="F486" s="154"/>
      <c r="G486" s="155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>
        <f t="shared" ref="S486:S517" si="32">SUM(E486:R486)</f>
        <v>500</v>
      </c>
      <c r="T486" s="156"/>
      <c r="U486" s="156"/>
      <c r="V486" s="157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>
        <f t="shared" ref="AK486:AK516" si="33">SUM(T486:AJ486)</f>
        <v>0</v>
      </c>
      <c r="AL486" s="156">
        <f t="shared" si="31"/>
        <v>500</v>
      </c>
      <c r="AM486" s="158" t="s">
        <v>1785</v>
      </c>
    </row>
    <row r="487" spans="1:39" x14ac:dyDescent="0.25">
      <c r="A487" s="284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59" t="s">
        <v>1785</v>
      </c>
    </row>
    <row r="488" spans="1:39" ht="15.75" thickBot="1" x14ac:dyDescent="0.3">
      <c r="A488" s="285" t="s">
        <v>1986</v>
      </c>
      <c r="B488" s="170" t="s">
        <v>1987</v>
      </c>
      <c r="C488" s="171"/>
      <c r="D488" s="163" t="s">
        <v>466</v>
      </c>
      <c r="E488" s="164">
        <v>250</v>
      </c>
      <c r="F488" s="165"/>
      <c r="G488" s="166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>
        <f t="shared" si="32"/>
        <v>250</v>
      </c>
      <c r="T488" s="167"/>
      <c r="U488" s="167"/>
      <c r="V488" s="168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>
        <f t="shared" si="33"/>
        <v>0</v>
      </c>
      <c r="AL488" s="167">
        <f t="shared" si="31"/>
        <v>250</v>
      </c>
      <c r="AM488" s="169" t="s">
        <v>1785</v>
      </c>
    </row>
    <row r="489" spans="1:39" ht="15.75" thickBot="1" x14ac:dyDescent="0.3">
      <c r="A489" s="377" t="s">
        <v>1342</v>
      </c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  <c r="AM489" s="379"/>
    </row>
    <row r="490" spans="1:39" x14ac:dyDescent="0.25">
      <c r="A490" s="283" t="s">
        <v>1343</v>
      </c>
      <c r="B490" s="150" t="s">
        <v>1344</v>
      </c>
      <c r="C490" s="151" t="s">
        <v>2390</v>
      </c>
      <c r="D490" s="152" t="s">
        <v>438</v>
      </c>
      <c r="E490" s="153">
        <v>250</v>
      </c>
      <c r="F490" s="154"/>
      <c r="G490" s="155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>
        <f t="shared" si="32"/>
        <v>250</v>
      </c>
      <c r="T490" s="156"/>
      <c r="U490" s="156"/>
      <c r="V490" s="157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>
        <f t="shared" si="33"/>
        <v>0</v>
      </c>
      <c r="AL490" s="156">
        <f t="shared" si="31"/>
        <v>250</v>
      </c>
      <c r="AM490" s="158" t="s">
        <v>1785</v>
      </c>
    </row>
    <row r="491" spans="1:39" x14ac:dyDescent="0.25">
      <c r="A491" s="284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59" t="s">
        <v>1785</v>
      </c>
    </row>
    <row r="492" spans="1:39" ht="15.75" thickBot="1" x14ac:dyDescent="0.3">
      <c r="A492" s="285" t="s">
        <v>1347</v>
      </c>
      <c r="B492" s="170" t="s">
        <v>1348</v>
      </c>
      <c r="C492" s="166" t="s">
        <v>1349</v>
      </c>
      <c r="D492" s="163"/>
      <c r="E492" s="164">
        <v>0</v>
      </c>
      <c r="F492" s="165"/>
      <c r="G492" s="166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>
        <f t="shared" si="32"/>
        <v>0</v>
      </c>
      <c r="T492" s="167"/>
      <c r="U492" s="167"/>
      <c r="V492" s="168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>
        <f t="shared" si="33"/>
        <v>0</v>
      </c>
      <c r="AL492" s="186">
        <f t="shared" si="31"/>
        <v>0</v>
      </c>
      <c r="AM492" s="169" t="s">
        <v>1785</v>
      </c>
    </row>
    <row r="493" spans="1:39" ht="15.75" thickBot="1" x14ac:dyDescent="0.3">
      <c r="A493" s="377" t="s">
        <v>1350</v>
      </c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  <c r="AM493" s="379"/>
    </row>
    <row r="494" spans="1:39" ht="15.75" thickBot="1" x14ac:dyDescent="0.3">
      <c r="A494" s="287" t="s">
        <v>1351</v>
      </c>
      <c r="B494" s="175" t="s">
        <v>1352</v>
      </c>
      <c r="C494" s="176"/>
      <c r="D494" s="177" t="s">
        <v>433</v>
      </c>
      <c r="E494" s="178">
        <v>520</v>
      </c>
      <c r="F494" s="179"/>
      <c r="G494" s="180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>
        <f t="shared" si="32"/>
        <v>520</v>
      </c>
      <c r="T494" s="181"/>
      <c r="U494" s="181"/>
      <c r="V494" s="182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>
        <f t="shared" si="33"/>
        <v>0</v>
      </c>
      <c r="AL494" s="181">
        <f t="shared" si="31"/>
        <v>520</v>
      </c>
      <c r="AM494" s="183" t="s">
        <v>1785</v>
      </c>
    </row>
    <row r="495" spans="1:39" ht="15.75" thickBot="1" x14ac:dyDescent="0.3">
      <c r="A495" s="377" t="s">
        <v>1353</v>
      </c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  <c r="AM495" s="379"/>
    </row>
    <row r="496" spans="1:39" x14ac:dyDescent="0.25">
      <c r="A496" s="291" t="s">
        <v>1354</v>
      </c>
      <c r="B496" s="146" t="s">
        <v>1355</v>
      </c>
      <c r="C496" s="72"/>
      <c r="D496" s="100" t="s">
        <v>433</v>
      </c>
      <c r="E496" s="147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2" t="s">
        <v>1785</v>
      </c>
    </row>
    <row r="497" spans="1:39" ht="15.75" thickBot="1" x14ac:dyDescent="0.3">
      <c r="A497" s="285" t="s">
        <v>1356</v>
      </c>
      <c r="B497" s="170" t="s">
        <v>1357</v>
      </c>
      <c r="C497" s="171"/>
      <c r="D497" s="163" t="s">
        <v>433</v>
      </c>
      <c r="E497" s="164">
        <v>200</v>
      </c>
      <c r="F497" s="165"/>
      <c r="G497" s="166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>
        <f t="shared" si="32"/>
        <v>200</v>
      </c>
      <c r="T497" s="167"/>
      <c r="U497" s="167"/>
      <c r="V497" s="168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>
        <f t="shared" si="33"/>
        <v>0</v>
      </c>
      <c r="AL497" s="167">
        <f t="shared" si="31"/>
        <v>200</v>
      </c>
      <c r="AM497" s="169" t="s">
        <v>1785</v>
      </c>
    </row>
    <row r="498" spans="1:39" ht="15.75" thickBot="1" x14ac:dyDescent="0.3">
      <c r="A498" s="377" t="s">
        <v>1358</v>
      </c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  <c r="AM498" s="379"/>
    </row>
    <row r="499" spans="1:39" ht="15.75" thickBot="1" x14ac:dyDescent="0.3">
      <c r="A499" s="287" t="s">
        <v>1359</v>
      </c>
      <c r="B499" s="175" t="s">
        <v>1360</v>
      </c>
      <c r="C499" s="176" t="s">
        <v>1361</v>
      </c>
      <c r="D499" s="177" t="s">
        <v>445</v>
      </c>
      <c r="E499" s="178">
        <v>557</v>
      </c>
      <c r="F499" s="179"/>
      <c r="G499" s="180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>
        <f t="shared" si="32"/>
        <v>557</v>
      </c>
      <c r="T499" s="181"/>
      <c r="U499" s="181"/>
      <c r="V499" s="182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>
        <f t="shared" si="33"/>
        <v>0</v>
      </c>
      <c r="AL499" s="181">
        <f t="shared" ref="AL499:AL561" si="34">S499-AK499</f>
        <v>557</v>
      </c>
      <c r="AM499" s="183" t="s">
        <v>1785</v>
      </c>
    </row>
    <row r="500" spans="1:39" ht="15.75" thickBot="1" x14ac:dyDescent="0.3">
      <c r="A500" s="377" t="s">
        <v>1362</v>
      </c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  <c r="AM500" s="379"/>
    </row>
    <row r="501" spans="1:39" ht="15.75" thickBot="1" x14ac:dyDescent="0.3">
      <c r="A501" s="287" t="s">
        <v>1363</v>
      </c>
      <c r="B501" s="175" t="s">
        <v>1364</v>
      </c>
      <c r="C501" s="176" t="s">
        <v>2392</v>
      </c>
      <c r="D501" s="177" t="s">
        <v>433</v>
      </c>
      <c r="E501" s="178">
        <v>650</v>
      </c>
      <c r="F501" s="179"/>
      <c r="G501" s="180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>
        <f t="shared" si="32"/>
        <v>650</v>
      </c>
      <c r="T501" s="181"/>
      <c r="U501" s="181"/>
      <c r="V501" s="182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>
        <f t="shared" si="33"/>
        <v>0</v>
      </c>
      <c r="AL501" s="181">
        <f t="shared" si="34"/>
        <v>650</v>
      </c>
      <c r="AM501" s="183" t="s">
        <v>1785</v>
      </c>
    </row>
    <row r="502" spans="1:39" ht="15.75" thickBot="1" x14ac:dyDescent="0.3">
      <c r="A502" s="377" t="s">
        <v>1365</v>
      </c>
      <c r="B502" s="378"/>
      <c r="C502" s="378"/>
      <c r="D502" s="378"/>
      <c r="E502" s="378"/>
      <c r="F502" s="378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78"/>
      <c r="R502" s="378"/>
      <c r="S502" s="378"/>
      <c r="T502" s="378"/>
      <c r="U502" s="378"/>
      <c r="V502" s="378"/>
      <c r="W502" s="378"/>
      <c r="X502" s="378"/>
      <c r="Y502" s="378"/>
      <c r="Z502" s="378"/>
      <c r="AA502" s="378"/>
      <c r="AB502" s="378"/>
      <c r="AC502" s="378"/>
      <c r="AD502" s="378"/>
      <c r="AE502" s="378"/>
      <c r="AF502" s="378"/>
      <c r="AG502" s="378"/>
      <c r="AH502" s="378"/>
      <c r="AI502" s="378"/>
      <c r="AJ502" s="378"/>
      <c r="AK502" s="378"/>
      <c r="AL502" s="378"/>
      <c r="AM502" s="379"/>
    </row>
    <row r="503" spans="1:39" x14ac:dyDescent="0.25">
      <c r="A503" s="283" t="s">
        <v>1366</v>
      </c>
      <c r="B503" s="213" t="s">
        <v>1367</v>
      </c>
      <c r="C503" s="214"/>
      <c r="D503" s="215"/>
      <c r="E503" s="153">
        <v>1000</v>
      </c>
      <c r="F503" s="154"/>
      <c r="G503" s="155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>
        <f t="shared" si="32"/>
        <v>1000</v>
      </c>
      <c r="T503" s="156"/>
      <c r="U503" s="156"/>
      <c r="V503" s="157"/>
      <c r="W503" s="156"/>
      <c r="X503" s="156"/>
      <c r="Y503" s="156"/>
      <c r="Z503" s="156"/>
      <c r="AA503" s="156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>
        <v>500</v>
      </c>
      <c r="AL503" s="156">
        <f t="shared" si="34"/>
        <v>500</v>
      </c>
      <c r="AM503" s="158" t="s">
        <v>1785</v>
      </c>
    </row>
    <row r="504" spans="1:39" x14ac:dyDescent="0.25">
      <c r="A504" s="284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1">
        <f t="shared" si="34"/>
        <v>0</v>
      </c>
      <c r="AM504" s="159" t="s">
        <v>1785</v>
      </c>
    </row>
    <row r="505" spans="1:39" x14ac:dyDescent="0.25">
      <c r="A505" s="284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1">
        <f t="shared" si="34"/>
        <v>0</v>
      </c>
      <c r="AM505" s="159" t="s">
        <v>1785</v>
      </c>
    </row>
    <row r="506" spans="1:39" x14ac:dyDescent="0.25">
      <c r="A506" s="284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1">
        <f t="shared" si="34"/>
        <v>0</v>
      </c>
      <c r="AM506" s="159" t="s">
        <v>1785</v>
      </c>
    </row>
    <row r="507" spans="1:39" x14ac:dyDescent="0.25">
      <c r="A507" s="284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1">
        <f t="shared" si="34"/>
        <v>0</v>
      </c>
      <c r="AM507" s="159" t="s">
        <v>1792</v>
      </c>
    </row>
    <row r="508" spans="1:39" x14ac:dyDescent="0.25">
      <c r="A508" s="284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1">
        <f t="shared" si="34"/>
        <v>0</v>
      </c>
      <c r="AM508" s="159" t="s">
        <v>1785</v>
      </c>
    </row>
    <row r="509" spans="1:39" x14ac:dyDescent="0.25">
      <c r="A509" s="284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59" t="s">
        <v>1785</v>
      </c>
    </row>
    <row r="510" spans="1:39" x14ac:dyDescent="0.25">
      <c r="A510" s="284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59" t="s">
        <v>1785</v>
      </c>
    </row>
    <row r="511" spans="1:39" x14ac:dyDescent="0.25">
      <c r="A511" s="284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59" t="s">
        <v>1785</v>
      </c>
    </row>
    <row r="512" spans="1:39" x14ac:dyDescent="0.25">
      <c r="A512" s="284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59" t="s">
        <v>1785</v>
      </c>
    </row>
    <row r="513" spans="1:39" x14ac:dyDescent="0.25">
      <c r="A513" s="284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59" t="s">
        <v>1785</v>
      </c>
    </row>
    <row r="514" spans="1:39" x14ac:dyDescent="0.25">
      <c r="A514" s="284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59" t="s">
        <v>1785</v>
      </c>
    </row>
    <row r="515" spans="1:39" x14ac:dyDescent="0.25">
      <c r="A515" s="284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59" t="s">
        <v>1785</v>
      </c>
    </row>
    <row r="516" spans="1:39" x14ac:dyDescent="0.25">
      <c r="A516" s="284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1">
        <f t="shared" si="34"/>
        <v>0</v>
      </c>
      <c r="AM516" s="159" t="s">
        <v>1785</v>
      </c>
    </row>
    <row r="517" spans="1:39" x14ac:dyDescent="0.25">
      <c r="A517" s="284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1">
        <f t="shared" si="34"/>
        <v>0</v>
      </c>
      <c r="AM517" s="159" t="s">
        <v>1785</v>
      </c>
    </row>
    <row r="518" spans="1:39" x14ac:dyDescent="0.25">
      <c r="A518" s="284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1">
        <f t="shared" si="34"/>
        <v>0</v>
      </c>
      <c r="AM518" s="159" t="s">
        <v>1785</v>
      </c>
    </row>
    <row r="519" spans="1:39" x14ac:dyDescent="0.25">
      <c r="A519" s="284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1">
        <f t="shared" si="34"/>
        <v>0</v>
      </c>
      <c r="AM519" s="159" t="s">
        <v>1785</v>
      </c>
    </row>
    <row r="520" spans="1:39" x14ac:dyDescent="0.25">
      <c r="A520" s="284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59" t="s">
        <v>1785</v>
      </c>
    </row>
    <row r="521" spans="1:39" x14ac:dyDescent="0.25">
      <c r="A521" s="284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59" t="s">
        <v>1785</v>
      </c>
    </row>
    <row r="522" spans="1:39" x14ac:dyDescent="0.25">
      <c r="A522" s="284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1">
        <f t="shared" si="34"/>
        <v>0</v>
      </c>
      <c r="AM522" s="159" t="s">
        <v>1785</v>
      </c>
    </row>
    <row r="523" spans="1:39" x14ac:dyDescent="0.25">
      <c r="A523" s="284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59" t="s">
        <v>1792</v>
      </c>
    </row>
    <row r="524" spans="1:39" x14ac:dyDescent="0.25">
      <c r="A524" s="284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1">
        <f t="shared" si="34"/>
        <v>0</v>
      </c>
      <c r="AM524" s="159" t="s">
        <v>1796</v>
      </c>
    </row>
    <row r="525" spans="1:39" x14ac:dyDescent="0.25">
      <c r="A525" s="284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1">
        <f t="shared" si="34"/>
        <v>0</v>
      </c>
      <c r="AM525" s="159" t="s">
        <v>1796</v>
      </c>
    </row>
    <row r="526" spans="1:39" ht="25.5" x14ac:dyDescent="0.25">
      <c r="A526" s="284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59" t="s">
        <v>1785</v>
      </c>
    </row>
    <row r="527" spans="1:39" x14ac:dyDescent="0.25">
      <c r="A527" s="284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1">
        <f t="shared" si="34"/>
        <v>0</v>
      </c>
      <c r="AM527" s="159" t="s">
        <v>1785</v>
      </c>
    </row>
    <row r="528" spans="1:39" ht="25.5" x14ac:dyDescent="0.25">
      <c r="A528" s="284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59" t="s">
        <v>1785</v>
      </c>
    </row>
    <row r="529" spans="1:39" x14ac:dyDescent="0.25">
      <c r="A529" s="284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59" t="s">
        <v>1785</v>
      </c>
    </row>
    <row r="530" spans="1:39" x14ac:dyDescent="0.25">
      <c r="A530" s="284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5</v>
      </c>
      <c r="AL530" s="34">
        <f t="shared" si="34"/>
        <v>1</v>
      </c>
      <c r="AM530" s="159" t="s">
        <v>1796</v>
      </c>
    </row>
    <row r="531" spans="1:39" x14ac:dyDescent="0.25">
      <c r="A531" s="284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59" t="s">
        <v>1785</v>
      </c>
    </row>
    <row r="532" spans="1:39" x14ac:dyDescent="0.25">
      <c r="A532" s="284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59" t="s">
        <v>1785</v>
      </c>
    </row>
    <row r="533" spans="1:39" x14ac:dyDescent="0.25">
      <c r="A533" s="284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1">
        <f t="shared" si="34"/>
        <v>0</v>
      </c>
      <c r="AM533" s="159" t="s">
        <v>1785</v>
      </c>
    </row>
    <row r="534" spans="1:39" x14ac:dyDescent="0.25">
      <c r="A534" s="284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1">
        <f t="shared" si="34"/>
        <v>0</v>
      </c>
      <c r="AM534" s="159" t="s">
        <v>1785</v>
      </c>
    </row>
    <row r="535" spans="1:39" x14ac:dyDescent="0.25">
      <c r="A535" s="286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1">
        <f t="shared" si="34"/>
        <v>0</v>
      </c>
      <c r="AM535" s="159" t="s">
        <v>1797</v>
      </c>
    </row>
    <row r="536" spans="1:39" x14ac:dyDescent="0.25">
      <c r="A536" s="284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59" t="s">
        <v>1785</v>
      </c>
    </row>
    <row r="537" spans="1:39" x14ac:dyDescent="0.25">
      <c r="A537" s="284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59" t="s">
        <v>1785</v>
      </c>
    </row>
    <row r="538" spans="1:39" x14ac:dyDescent="0.25">
      <c r="A538" s="294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1">
        <v>0</v>
      </c>
      <c r="AM538" s="159" t="s">
        <v>1785</v>
      </c>
    </row>
    <row r="539" spans="1:39" x14ac:dyDescent="0.25">
      <c r="A539" s="294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59" t="s">
        <v>1785</v>
      </c>
    </row>
    <row r="540" spans="1:39" x14ac:dyDescent="0.25">
      <c r="A540" s="294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59" t="s">
        <v>1785</v>
      </c>
    </row>
    <row r="541" spans="1:39" x14ac:dyDescent="0.25">
      <c r="A541" s="294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16" t="s">
        <v>1796</v>
      </c>
    </row>
    <row r="542" spans="1:39" x14ac:dyDescent="0.25">
      <c r="A542" s="294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1">
        <f t="shared" si="34"/>
        <v>0</v>
      </c>
      <c r="AM542" s="159" t="s">
        <v>1785</v>
      </c>
    </row>
    <row r="543" spans="1:39" x14ac:dyDescent="0.25">
      <c r="A543" s="294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1">
        <f t="shared" si="34"/>
        <v>0</v>
      </c>
      <c r="AM543" s="159" t="s">
        <v>1785</v>
      </c>
    </row>
    <row r="544" spans="1:39" x14ac:dyDescent="0.25">
      <c r="A544" s="294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1">
        <f t="shared" si="34"/>
        <v>0</v>
      </c>
      <c r="AM544" s="159" t="s">
        <v>1798</v>
      </c>
    </row>
    <row r="545" spans="1:39" x14ac:dyDescent="0.25">
      <c r="A545" s="294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59" t="s">
        <v>1785</v>
      </c>
    </row>
    <row r="546" spans="1:39" x14ac:dyDescent="0.25">
      <c r="A546" s="294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59" t="s">
        <v>1785</v>
      </c>
    </row>
    <row r="547" spans="1:39" x14ac:dyDescent="0.25">
      <c r="A547" s="284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39">
        <f t="shared" si="34"/>
        <v>0.1</v>
      </c>
      <c r="AM547" s="159"/>
    </row>
    <row r="548" spans="1:39" x14ac:dyDescent="0.25">
      <c r="A548" s="284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1">
        <f t="shared" si="34"/>
        <v>0</v>
      </c>
      <c r="AM548" s="159" t="s">
        <v>1785</v>
      </c>
    </row>
    <row r="549" spans="1:39" x14ac:dyDescent="0.25">
      <c r="A549" s="294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59" t="s">
        <v>1785</v>
      </c>
    </row>
    <row r="550" spans="1:39" x14ac:dyDescent="0.25">
      <c r="A550" s="294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59" t="s">
        <v>1785</v>
      </c>
    </row>
    <row r="551" spans="1:39" x14ac:dyDescent="0.25">
      <c r="A551" s="294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59" t="s">
        <v>1785</v>
      </c>
    </row>
    <row r="552" spans="1:39" x14ac:dyDescent="0.25">
      <c r="A552" s="294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59" t="s">
        <v>1785</v>
      </c>
    </row>
    <row r="553" spans="1:39" x14ac:dyDescent="0.25">
      <c r="A553" s="294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59" t="s">
        <v>1785</v>
      </c>
    </row>
    <row r="554" spans="1:39" x14ac:dyDescent="0.25">
      <c r="A554" s="294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59" t="s">
        <v>1785</v>
      </c>
    </row>
    <row r="555" spans="1:39" x14ac:dyDescent="0.25">
      <c r="A555" s="294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59" t="s">
        <v>1973</v>
      </c>
    </row>
    <row r="556" spans="1:39" x14ac:dyDescent="0.25">
      <c r="A556" s="294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1">
        <f t="shared" si="34"/>
        <v>0</v>
      </c>
      <c r="AM556" s="159" t="s">
        <v>1785</v>
      </c>
    </row>
    <row r="557" spans="1:39" x14ac:dyDescent="0.25">
      <c r="A557" s="295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17" t="s">
        <v>1785</v>
      </c>
    </row>
    <row r="558" spans="1:39" x14ac:dyDescent="0.25">
      <c r="A558" s="295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17" t="s">
        <v>1785</v>
      </c>
    </row>
    <row r="559" spans="1:39" x14ac:dyDescent="0.25">
      <c r="A559" s="295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1">
        <f t="shared" si="34"/>
        <v>0</v>
      </c>
      <c r="AM559" s="217" t="s">
        <v>1785</v>
      </c>
    </row>
    <row r="560" spans="1:39" x14ac:dyDescent="0.25">
      <c r="A560" s="295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17" t="s">
        <v>1785</v>
      </c>
    </row>
    <row r="561" spans="1:39" x14ac:dyDescent="0.25">
      <c r="A561" s="295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17" t="s">
        <v>1785</v>
      </c>
    </row>
    <row r="562" spans="1:39" x14ac:dyDescent="0.25">
      <c r="A562" s="295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17" t="s">
        <v>1785</v>
      </c>
    </row>
    <row r="563" spans="1:39" x14ac:dyDescent="0.25">
      <c r="A563" s="295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17" t="s">
        <v>1785</v>
      </c>
    </row>
    <row r="564" spans="1:39" x14ac:dyDescent="0.25">
      <c r="A564" s="295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1">
        <f t="shared" si="37"/>
        <v>0</v>
      </c>
      <c r="AM564" s="217" t="s">
        <v>1785</v>
      </c>
    </row>
    <row r="565" spans="1:39" x14ac:dyDescent="0.25">
      <c r="A565" s="296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17" t="s">
        <v>1785</v>
      </c>
    </row>
    <row r="566" spans="1:39" x14ac:dyDescent="0.25">
      <c r="A566" s="297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1">
        <f t="shared" si="37"/>
        <v>0</v>
      </c>
      <c r="AM566" s="159" t="s">
        <v>1785</v>
      </c>
    </row>
    <row r="567" spans="1:39" x14ac:dyDescent="0.25">
      <c r="A567" s="297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59" t="s">
        <v>1785</v>
      </c>
    </row>
    <row r="568" spans="1:39" x14ac:dyDescent="0.25">
      <c r="A568" s="297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59" t="s">
        <v>1785</v>
      </c>
    </row>
    <row r="569" spans="1:39" x14ac:dyDescent="0.25">
      <c r="A569" s="297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59" t="s">
        <v>1785</v>
      </c>
    </row>
    <row r="570" spans="1:39" x14ac:dyDescent="0.25">
      <c r="A570" s="297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59" t="s">
        <v>1785</v>
      </c>
    </row>
    <row r="571" spans="1:39" x14ac:dyDescent="0.25">
      <c r="A571" s="297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59" t="s">
        <v>1785</v>
      </c>
    </row>
    <row r="572" spans="1:39" x14ac:dyDescent="0.25">
      <c r="A572" s="297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59" t="s">
        <v>1785</v>
      </c>
    </row>
    <row r="573" spans="1:39" x14ac:dyDescent="0.25">
      <c r="A573" s="297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59" t="s">
        <v>1785</v>
      </c>
    </row>
    <row r="574" spans="1:39" x14ac:dyDescent="0.25">
      <c r="A574" s="297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59" t="s">
        <v>1785</v>
      </c>
    </row>
    <row r="575" spans="1:39" x14ac:dyDescent="0.25">
      <c r="A575" s="297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1">
        <f t="shared" si="37"/>
        <v>0</v>
      </c>
      <c r="AM575" s="159" t="s">
        <v>1799</v>
      </c>
    </row>
    <row r="576" spans="1:39" x14ac:dyDescent="0.25">
      <c r="A576" s="297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1">
        <f t="shared" si="37"/>
        <v>0</v>
      </c>
      <c r="AM576" s="159" t="s">
        <v>1785</v>
      </c>
    </row>
    <row r="577" spans="1:84" x14ac:dyDescent="0.25">
      <c r="A577" s="297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1">
        <f t="shared" si="37"/>
        <v>0</v>
      </c>
      <c r="AM577" s="159">
        <v>9</v>
      </c>
    </row>
    <row r="578" spans="1:84" x14ac:dyDescent="0.25">
      <c r="A578" s="297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59" t="s">
        <v>1785</v>
      </c>
    </row>
    <row r="579" spans="1:84" x14ac:dyDescent="0.25">
      <c r="A579" s="297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59" t="s">
        <v>1785</v>
      </c>
    </row>
    <row r="580" spans="1:84" x14ac:dyDescent="0.25">
      <c r="A580" s="297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59" t="s">
        <v>1785</v>
      </c>
    </row>
    <row r="581" spans="1:84" x14ac:dyDescent="0.25">
      <c r="A581" s="297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59" t="s">
        <v>1785</v>
      </c>
    </row>
    <row r="582" spans="1:84" x14ac:dyDescent="0.25">
      <c r="A582" s="297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59" t="s">
        <v>1785</v>
      </c>
    </row>
    <row r="583" spans="1:84" x14ac:dyDescent="0.25">
      <c r="A583" s="297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1">
        <f t="shared" si="37"/>
        <v>0</v>
      </c>
      <c r="AM583" s="159" t="s">
        <v>1785</v>
      </c>
    </row>
    <row r="584" spans="1:84" x14ac:dyDescent="0.25">
      <c r="A584" s="297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59" t="s">
        <v>1785</v>
      </c>
    </row>
    <row r="585" spans="1:84" s="3" customFormat="1" x14ac:dyDescent="0.25">
      <c r="A585" s="298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59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297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59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297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1">
        <f t="shared" si="37"/>
        <v>0</v>
      </c>
      <c r="AM587" s="159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297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59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297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59" t="s">
        <v>1800</v>
      </c>
    </row>
    <row r="590" spans="1:84" s="7" customFormat="1" x14ac:dyDescent="0.25">
      <c r="A590" s="297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59" t="s">
        <v>1785</v>
      </c>
    </row>
    <row r="591" spans="1:84" s="7" customFormat="1" x14ac:dyDescent="0.25">
      <c r="A591" s="297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59" t="s">
        <v>1785</v>
      </c>
    </row>
    <row r="592" spans="1:84" s="7" customFormat="1" x14ac:dyDescent="0.25">
      <c r="A592" s="297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59" t="s">
        <v>1785</v>
      </c>
    </row>
    <row r="593" spans="1:39" s="7" customFormat="1" x14ac:dyDescent="0.25">
      <c r="A593" s="297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59" t="s">
        <v>1785</v>
      </c>
    </row>
    <row r="594" spans="1:39" s="7" customFormat="1" x14ac:dyDescent="0.25">
      <c r="A594" s="297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1">
        <f t="shared" si="37"/>
        <v>0</v>
      </c>
      <c r="AM594" s="159" t="s">
        <v>1785</v>
      </c>
    </row>
    <row r="595" spans="1:39" s="7" customFormat="1" x14ac:dyDescent="0.25">
      <c r="A595" s="297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4">
        <f t="shared" si="37"/>
        <v>0</v>
      </c>
      <c r="AM595" s="159" t="s">
        <v>1785</v>
      </c>
    </row>
    <row r="596" spans="1:39" s="7" customFormat="1" x14ac:dyDescent="0.25">
      <c r="A596" s="297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4">
        <f t="shared" si="37"/>
        <v>0</v>
      </c>
      <c r="AM596" s="159" t="s">
        <v>1785</v>
      </c>
    </row>
    <row r="597" spans="1:39" s="7" customFormat="1" x14ac:dyDescent="0.25">
      <c r="A597" s="297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4">
        <f t="shared" si="37"/>
        <v>0</v>
      </c>
      <c r="AM597" s="159" t="s">
        <v>1785</v>
      </c>
    </row>
    <row r="598" spans="1:39" s="7" customFormat="1" x14ac:dyDescent="0.25">
      <c r="A598" s="297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4">
        <f t="shared" si="37"/>
        <v>0</v>
      </c>
      <c r="AM598" s="159" t="s">
        <v>1791</v>
      </c>
    </row>
    <row r="599" spans="1:39" x14ac:dyDescent="0.25">
      <c r="A599" s="297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59" t="s">
        <v>1796</v>
      </c>
    </row>
    <row r="600" spans="1:39" x14ac:dyDescent="0.25">
      <c r="A600" s="297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4">
        <f t="shared" si="37"/>
        <v>0</v>
      </c>
      <c r="AM600" s="159" t="s">
        <v>1785</v>
      </c>
    </row>
    <row r="601" spans="1:39" x14ac:dyDescent="0.25">
      <c r="A601" s="297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4">
        <f t="shared" si="37"/>
        <v>0</v>
      </c>
      <c r="AM601" s="159" t="s">
        <v>1785</v>
      </c>
    </row>
    <row r="602" spans="1:39" x14ac:dyDescent="0.25">
      <c r="A602" s="297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1">
        <f t="shared" si="37"/>
        <v>0</v>
      </c>
      <c r="AM602" s="159" t="s">
        <v>1785</v>
      </c>
    </row>
    <row r="603" spans="1:39" x14ac:dyDescent="0.25">
      <c r="A603" s="297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1">
        <f t="shared" si="37"/>
        <v>0</v>
      </c>
      <c r="AM603" s="159" t="s">
        <v>1785</v>
      </c>
    </row>
    <row r="604" spans="1:39" x14ac:dyDescent="0.25">
      <c r="A604" s="297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1">
        <f t="shared" si="37"/>
        <v>0</v>
      </c>
      <c r="AM604" s="159" t="s">
        <v>1785</v>
      </c>
    </row>
    <row r="605" spans="1:39" x14ac:dyDescent="0.25">
      <c r="A605" s="297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1">
        <f t="shared" si="37"/>
        <v>0</v>
      </c>
      <c r="AM605" s="159" t="s">
        <v>1877</v>
      </c>
    </row>
    <row r="606" spans="1:39" x14ac:dyDescent="0.25">
      <c r="A606" s="297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1">
        <f t="shared" si="37"/>
        <v>0</v>
      </c>
      <c r="AM606" s="159" t="s">
        <v>1785</v>
      </c>
    </row>
    <row r="607" spans="1:39" x14ac:dyDescent="0.25">
      <c r="A607" s="297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59" t="s">
        <v>1785</v>
      </c>
    </row>
    <row r="608" spans="1:39" x14ac:dyDescent="0.25">
      <c r="A608" s="297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59" t="s">
        <v>1785</v>
      </c>
    </row>
    <row r="609" spans="1:39" x14ac:dyDescent="0.25">
      <c r="A609" s="297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59" t="s">
        <v>1785</v>
      </c>
    </row>
    <row r="610" spans="1:39" x14ac:dyDescent="0.25">
      <c r="A610" s="297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59" t="s">
        <v>1785</v>
      </c>
    </row>
    <row r="611" spans="1:39" x14ac:dyDescent="0.25">
      <c r="A611" s="299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59" t="s">
        <v>1785</v>
      </c>
    </row>
    <row r="612" spans="1:39" x14ac:dyDescent="0.25">
      <c r="A612" s="299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59" t="s">
        <v>1785</v>
      </c>
    </row>
    <row r="613" spans="1:39" x14ac:dyDescent="0.25">
      <c r="A613" s="299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59" t="s">
        <v>1785</v>
      </c>
    </row>
    <row r="614" spans="1:39" x14ac:dyDescent="0.25">
      <c r="A614" s="299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59" t="s">
        <v>1785</v>
      </c>
    </row>
    <row r="615" spans="1:39" x14ac:dyDescent="0.25">
      <c r="A615" s="299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59" t="s">
        <v>1785</v>
      </c>
    </row>
    <row r="616" spans="1:39" x14ac:dyDescent="0.25">
      <c r="A616" s="299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3">
        <f t="shared" si="37"/>
        <v>1</v>
      </c>
      <c r="AM616" s="159" t="s">
        <v>1796</v>
      </c>
    </row>
    <row r="617" spans="1:39" x14ac:dyDescent="0.25">
      <c r="A617" s="299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59" t="s">
        <v>1785</v>
      </c>
    </row>
    <row r="618" spans="1:39" x14ac:dyDescent="0.25">
      <c r="A618" s="299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59" t="s">
        <v>1785</v>
      </c>
    </row>
    <row r="619" spans="1:39" x14ac:dyDescent="0.25">
      <c r="A619" s="299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59" t="s">
        <v>1785</v>
      </c>
    </row>
    <row r="620" spans="1:39" x14ac:dyDescent="0.25">
      <c r="A620" s="299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59" t="s">
        <v>1785</v>
      </c>
    </row>
    <row r="621" spans="1:39" x14ac:dyDescent="0.25">
      <c r="A621" s="299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59" t="s">
        <v>1785</v>
      </c>
    </row>
    <row r="622" spans="1:39" x14ac:dyDescent="0.25">
      <c r="A622" s="299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59" t="s">
        <v>1785</v>
      </c>
    </row>
    <row r="623" spans="1:39" ht="15.75" thickBot="1" x14ac:dyDescent="0.3">
      <c r="A623" s="300" t="s">
        <v>2458</v>
      </c>
      <c r="B623" s="87" t="s">
        <v>2461</v>
      </c>
      <c r="C623" s="88"/>
      <c r="D623" s="188"/>
      <c r="E623" s="145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3" t="s">
        <v>1785</v>
      </c>
    </row>
    <row r="624" spans="1:39" ht="15.75" thickBot="1" x14ac:dyDescent="0.3">
      <c r="A624" s="377" t="s">
        <v>1544</v>
      </c>
      <c r="B624" s="378"/>
      <c r="C624" s="378"/>
      <c r="D624" s="378"/>
      <c r="E624" s="378"/>
      <c r="F624" s="378"/>
      <c r="G624" s="378"/>
      <c r="H624" s="378"/>
      <c r="I624" s="378"/>
      <c r="J624" s="378"/>
      <c r="K624" s="378"/>
      <c r="L624" s="378"/>
      <c r="M624" s="378"/>
      <c r="N624" s="378"/>
      <c r="O624" s="378"/>
      <c r="P624" s="378"/>
      <c r="Q624" s="378"/>
      <c r="R624" s="378"/>
      <c r="S624" s="378"/>
      <c r="T624" s="378"/>
      <c r="U624" s="378"/>
      <c r="V624" s="378"/>
      <c r="W624" s="378"/>
      <c r="X624" s="378"/>
      <c r="Y624" s="378"/>
      <c r="Z624" s="378"/>
      <c r="AA624" s="378"/>
      <c r="AB624" s="378"/>
      <c r="AC624" s="378"/>
      <c r="AD624" s="378"/>
      <c r="AE624" s="378"/>
      <c r="AF624" s="378"/>
      <c r="AG624" s="378"/>
      <c r="AH624" s="378"/>
      <c r="AI624" s="378"/>
      <c r="AJ624" s="378"/>
      <c r="AK624" s="378"/>
      <c r="AL624" s="378"/>
      <c r="AM624" s="379"/>
    </row>
    <row r="625" spans="1:39" x14ac:dyDescent="0.25">
      <c r="A625" s="283" t="s">
        <v>1545</v>
      </c>
      <c r="B625" s="150" t="s">
        <v>1546</v>
      </c>
      <c r="C625" s="219" t="s">
        <v>2393</v>
      </c>
      <c r="D625" s="220" t="s">
        <v>433</v>
      </c>
      <c r="E625" s="153">
        <v>2191.9250000000002</v>
      </c>
      <c r="F625" s="154"/>
      <c r="G625" s="155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>
        <f t="shared" si="40"/>
        <v>2191.9250000000002</v>
      </c>
      <c r="T625" s="156"/>
      <c r="U625" s="156"/>
      <c r="V625" s="157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56"/>
      <c r="AG625" s="156"/>
      <c r="AH625" s="156"/>
      <c r="AI625" s="156"/>
      <c r="AJ625" s="156"/>
      <c r="AK625" s="156">
        <f t="shared" si="41"/>
        <v>0</v>
      </c>
      <c r="AL625" s="156">
        <f t="shared" si="37"/>
        <v>2191.9250000000002</v>
      </c>
      <c r="AM625" s="158" t="s">
        <v>1785</v>
      </c>
    </row>
    <row r="626" spans="1:39" x14ac:dyDescent="0.25">
      <c r="A626" s="284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39">
        <f t="shared" si="37"/>
        <v>19.95</v>
      </c>
      <c r="AM626" s="159" t="s">
        <v>1785</v>
      </c>
    </row>
    <row r="627" spans="1:39" x14ac:dyDescent="0.25">
      <c r="A627" s="284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59" t="s">
        <v>1785</v>
      </c>
    </row>
    <row r="628" spans="1:39" x14ac:dyDescent="0.25">
      <c r="A628" s="284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59" t="s">
        <v>1785</v>
      </c>
    </row>
    <row r="629" spans="1:39" x14ac:dyDescent="0.25">
      <c r="A629" s="284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1">
        <f t="shared" ref="AL629:AL632" si="43">S629-AK629</f>
        <v>0</v>
      </c>
      <c r="AM629" s="159" t="s">
        <v>1785</v>
      </c>
    </row>
    <row r="630" spans="1:39" x14ac:dyDescent="0.25">
      <c r="A630" s="284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39">
        <f t="shared" si="43"/>
        <v>24.950000000000003</v>
      </c>
      <c r="AM630" s="159" t="s">
        <v>1785</v>
      </c>
    </row>
    <row r="631" spans="1:39" x14ac:dyDescent="0.25">
      <c r="A631" s="284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3">
        <f t="shared" si="43"/>
        <v>25</v>
      </c>
      <c r="AM631" s="159" t="s">
        <v>1785</v>
      </c>
    </row>
    <row r="632" spans="1:39" x14ac:dyDescent="0.25">
      <c r="A632" s="284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48">
        <f t="shared" si="43"/>
        <v>99.95</v>
      </c>
      <c r="AM632" s="159" t="s">
        <v>1785</v>
      </c>
    </row>
    <row r="633" spans="1:39" x14ac:dyDescent="0.25">
      <c r="A633" s="284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1">
        <v>0</v>
      </c>
      <c r="AM633" s="159" t="s">
        <v>1785</v>
      </c>
    </row>
    <row r="634" spans="1:39" x14ac:dyDescent="0.25">
      <c r="A634" s="284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39">
        <f t="shared" ref="AL634:AL699" si="44">S634-AK634</f>
        <v>25</v>
      </c>
      <c r="AM634" s="159" t="s">
        <v>1785</v>
      </c>
    </row>
    <row r="635" spans="1:39" x14ac:dyDescent="0.25">
      <c r="A635" s="284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39">
        <f t="shared" si="44"/>
        <v>25</v>
      </c>
      <c r="AM635" s="159" t="s">
        <v>1785</v>
      </c>
    </row>
    <row r="636" spans="1:39" x14ac:dyDescent="0.25">
      <c r="A636" s="284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48">
        <f t="shared" si="44"/>
        <v>100</v>
      </c>
      <c r="AM636" s="159" t="s">
        <v>1785</v>
      </c>
    </row>
    <row r="637" spans="1:39" ht="15.75" thickBot="1" x14ac:dyDescent="0.3">
      <c r="A637" s="285" t="s">
        <v>1569</v>
      </c>
      <c r="B637" s="170" t="s">
        <v>1570</v>
      </c>
      <c r="C637" s="166"/>
      <c r="D637" s="218" t="s">
        <v>433</v>
      </c>
      <c r="E637" s="164">
        <v>25</v>
      </c>
      <c r="F637" s="202"/>
      <c r="G637" s="203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167">
        <f t="shared" si="40"/>
        <v>25</v>
      </c>
      <c r="T637" s="204"/>
      <c r="U637" s="204"/>
      <c r="V637" s="205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>
        <v>0</v>
      </c>
      <c r="AL637" s="172">
        <f t="shared" si="44"/>
        <v>25</v>
      </c>
      <c r="AM637" s="169" t="s">
        <v>1785</v>
      </c>
    </row>
    <row r="638" spans="1:39" ht="15.75" thickBot="1" x14ac:dyDescent="0.3">
      <c r="A638" s="377" t="s">
        <v>1571</v>
      </c>
      <c r="B638" s="378"/>
      <c r="C638" s="378"/>
      <c r="D638" s="378"/>
      <c r="E638" s="378"/>
      <c r="F638" s="378"/>
      <c r="G638" s="378"/>
      <c r="H638" s="378"/>
      <c r="I638" s="378"/>
      <c r="J638" s="378"/>
      <c r="K638" s="378"/>
      <c r="L638" s="378"/>
      <c r="M638" s="378"/>
      <c r="N638" s="378"/>
      <c r="O638" s="378"/>
      <c r="P638" s="378"/>
      <c r="Q638" s="378"/>
      <c r="R638" s="378"/>
      <c r="S638" s="378"/>
      <c r="T638" s="378"/>
      <c r="U638" s="378"/>
      <c r="V638" s="378"/>
      <c r="W638" s="378"/>
      <c r="X638" s="378"/>
      <c r="Y638" s="378"/>
      <c r="Z638" s="378"/>
      <c r="AA638" s="378"/>
      <c r="AB638" s="378"/>
      <c r="AC638" s="378"/>
      <c r="AD638" s="378"/>
      <c r="AE638" s="378"/>
      <c r="AF638" s="378"/>
      <c r="AG638" s="378"/>
      <c r="AH638" s="378"/>
      <c r="AI638" s="378"/>
      <c r="AJ638" s="378"/>
      <c r="AK638" s="378"/>
      <c r="AL638" s="378"/>
      <c r="AM638" s="379"/>
    </row>
    <row r="639" spans="1:39" ht="15.75" thickBot="1" x14ac:dyDescent="0.3">
      <c r="A639" s="287" t="s">
        <v>1572</v>
      </c>
      <c r="B639" s="175" t="s">
        <v>1573</v>
      </c>
      <c r="C639" s="176" t="s">
        <v>2395</v>
      </c>
      <c r="D639" s="221" t="s">
        <v>438</v>
      </c>
      <c r="E639" s="178">
        <v>3.4000000000000004</v>
      </c>
      <c r="F639" s="179"/>
      <c r="G639" s="180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>
        <f>5</f>
        <v>5</v>
      </c>
      <c r="S639" s="181">
        <f t="shared" ref="S639:S670" si="45">SUM(E639:R639)</f>
        <v>8.4</v>
      </c>
      <c r="T639" s="181"/>
      <c r="U639" s="181"/>
      <c r="V639" s="182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>
        <v>3.4</v>
      </c>
      <c r="AL639" s="181">
        <f t="shared" si="44"/>
        <v>5</v>
      </c>
      <c r="AM639" s="183" t="s">
        <v>1787</v>
      </c>
    </row>
    <row r="640" spans="1:39" ht="15.75" thickBot="1" x14ac:dyDescent="0.3">
      <c r="A640" s="377" t="s">
        <v>1574</v>
      </c>
      <c r="B640" s="378"/>
      <c r="C640" s="378"/>
      <c r="D640" s="378"/>
      <c r="E640" s="378"/>
      <c r="F640" s="378"/>
      <c r="G640" s="378"/>
      <c r="H640" s="378"/>
      <c r="I640" s="378"/>
      <c r="J640" s="378"/>
      <c r="K640" s="378"/>
      <c r="L640" s="378"/>
      <c r="M640" s="378"/>
      <c r="N640" s="378"/>
      <c r="O640" s="378"/>
      <c r="P640" s="378"/>
      <c r="Q640" s="378"/>
      <c r="R640" s="378"/>
      <c r="S640" s="378"/>
      <c r="T640" s="378"/>
      <c r="U640" s="378"/>
      <c r="V640" s="378"/>
      <c r="W640" s="378"/>
      <c r="X640" s="378"/>
      <c r="Y640" s="378"/>
      <c r="Z640" s="378"/>
      <c r="AA640" s="378"/>
      <c r="AB640" s="378"/>
      <c r="AC640" s="378"/>
      <c r="AD640" s="378"/>
      <c r="AE640" s="378"/>
      <c r="AF640" s="378"/>
      <c r="AG640" s="378"/>
      <c r="AH640" s="378"/>
      <c r="AI640" s="378"/>
      <c r="AJ640" s="378"/>
      <c r="AK640" s="378"/>
      <c r="AL640" s="378"/>
      <c r="AM640" s="379"/>
    </row>
    <row r="641" spans="1:87" x14ac:dyDescent="0.25">
      <c r="A641" s="283" t="s">
        <v>1575</v>
      </c>
      <c r="B641" s="150" t="s">
        <v>1576</v>
      </c>
      <c r="C641" s="151" t="s">
        <v>2396</v>
      </c>
      <c r="D641" s="220" t="s">
        <v>445</v>
      </c>
      <c r="E641" s="153">
        <v>8.5</v>
      </c>
      <c r="F641" s="154"/>
      <c r="G641" s="155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>
        <f t="shared" si="45"/>
        <v>8.5</v>
      </c>
      <c r="T641" s="156"/>
      <c r="U641" s="156"/>
      <c r="V641" s="157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56"/>
      <c r="AH641" s="156"/>
      <c r="AI641" s="156"/>
      <c r="AJ641" s="156"/>
      <c r="AK641" s="156">
        <f t="shared" ref="AK641:AK658" si="46">SUM(T641:AJ641)</f>
        <v>0</v>
      </c>
      <c r="AL641" s="156">
        <f t="shared" si="44"/>
        <v>8.5</v>
      </c>
      <c r="AM641" s="158" t="s">
        <v>1787</v>
      </c>
    </row>
    <row r="642" spans="1:87" x14ac:dyDescent="0.25">
      <c r="A642" s="284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59" t="s">
        <v>1787</v>
      </c>
    </row>
    <row r="643" spans="1:87" x14ac:dyDescent="0.25">
      <c r="A643" s="284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59" t="s">
        <v>1785</v>
      </c>
    </row>
    <row r="644" spans="1:87" s="3" customFormat="1" x14ac:dyDescent="0.25">
      <c r="A644" s="284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59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4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59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4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59" t="s">
        <v>1785</v>
      </c>
    </row>
    <row r="647" spans="1:87" s="7" customFormat="1" x14ac:dyDescent="0.25">
      <c r="A647" s="284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59" t="s">
        <v>1787</v>
      </c>
    </row>
    <row r="648" spans="1:87" s="7" customFormat="1" ht="15.75" thickBot="1" x14ac:dyDescent="0.3">
      <c r="A648" s="285" t="s">
        <v>2463</v>
      </c>
      <c r="B648" s="170" t="s">
        <v>2465</v>
      </c>
      <c r="C648" s="171"/>
      <c r="D648" s="163"/>
      <c r="E648" s="164"/>
      <c r="F648" s="165"/>
      <c r="G648" s="166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8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>
        <v>2</v>
      </c>
      <c r="AM648" s="169" t="s">
        <v>1787</v>
      </c>
    </row>
    <row r="649" spans="1:87" ht="15.75" thickBot="1" x14ac:dyDescent="0.3">
      <c r="A649" s="377" t="s">
        <v>1586</v>
      </c>
      <c r="B649" s="378"/>
      <c r="C649" s="378"/>
      <c r="D649" s="378"/>
      <c r="E649" s="378"/>
      <c r="F649" s="378"/>
      <c r="G649" s="378"/>
      <c r="H649" s="378"/>
      <c r="I649" s="378"/>
      <c r="J649" s="378"/>
      <c r="K649" s="378"/>
      <c r="L649" s="378"/>
      <c r="M649" s="378"/>
      <c r="N649" s="378"/>
      <c r="O649" s="378"/>
      <c r="P649" s="378"/>
      <c r="Q649" s="378"/>
      <c r="R649" s="378"/>
      <c r="S649" s="378"/>
      <c r="T649" s="378"/>
      <c r="U649" s="378"/>
      <c r="V649" s="378"/>
      <c r="W649" s="378"/>
      <c r="X649" s="378"/>
      <c r="Y649" s="378"/>
      <c r="Z649" s="378"/>
      <c r="AA649" s="378"/>
      <c r="AB649" s="378"/>
      <c r="AC649" s="378"/>
      <c r="AD649" s="378"/>
      <c r="AE649" s="378"/>
      <c r="AF649" s="378"/>
      <c r="AG649" s="378"/>
      <c r="AH649" s="378"/>
      <c r="AI649" s="378"/>
      <c r="AJ649" s="378"/>
      <c r="AK649" s="378"/>
      <c r="AL649" s="378"/>
      <c r="AM649" s="379"/>
    </row>
    <row r="650" spans="1:87" x14ac:dyDescent="0.25">
      <c r="A650" s="283" t="s">
        <v>1587</v>
      </c>
      <c r="B650" s="150" t="s">
        <v>1588</v>
      </c>
      <c r="C650" s="220" t="s">
        <v>2400</v>
      </c>
      <c r="D650" s="220" t="s">
        <v>445</v>
      </c>
      <c r="E650" s="153">
        <v>2.4000000000000004</v>
      </c>
      <c r="F650" s="154"/>
      <c r="G650" s="155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>
        <f t="shared" si="45"/>
        <v>2.4000000000000004</v>
      </c>
      <c r="T650" s="156"/>
      <c r="U650" s="156"/>
      <c r="V650" s="157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56"/>
      <c r="AG650" s="156"/>
      <c r="AH650" s="156"/>
      <c r="AI650" s="156"/>
      <c r="AJ650" s="156"/>
      <c r="AK650" s="156">
        <f t="shared" si="46"/>
        <v>0</v>
      </c>
      <c r="AL650" s="156">
        <v>9.9</v>
      </c>
      <c r="AM650" s="158" t="s">
        <v>1787</v>
      </c>
    </row>
    <row r="651" spans="1:87" x14ac:dyDescent="0.25">
      <c r="A651" s="284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59" t="s">
        <v>1787</v>
      </c>
    </row>
    <row r="652" spans="1:87" x14ac:dyDescent="0.25">
      <c r="A652" s="284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59" t="s">
        <v>1787</v>
      </c>
    </row>
    <row r="653" spans="1:87" x14ac:dyDescent="0.25">
      <c r="A653" s="284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59" t="s">
        <v>1801</v>
      </c>
    </row>
    <row r="654" spans="1:87" ht="15.75" thickBot="1" x14ac:dyDescent="0.3">
      <c r="A654" s="290" t="s">
        <v>1595</v>
      </c>
      <c r="B654" s="222" t="s">
        <v>1596</v>
      </c>
      <c r="C654" s="166"/>
      <c r="D654" s="223"/>
      <c r="E654" s="164">
        <v>19.774999999999999</v>
      </c>
      <c r="F654" s="165"/>
      <c r="G654" s="166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>
        <f t="shared" si="45"/>
        <v>19.774999999999999</v>
      </c>
      <c r="T654" s="167"/>
      <c r="U654" s="167"/>
      <c r="V654" s="168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f>0.004</f>
        <v>4.0000000000000001E-3</v>
      </c>
      <c r="AJ654" s="167"/>
      <c r="AK654" s="167">
        <f t="shared" si="46"/>
        <v>4.0000000000000001E-3</v>
      </c>
      <c r="AL654" s="167">
        <f t="shared" si="44"/>
        <v>19.770999999999997</v>
      </c>
      <c r="AM654" s="169" t="s">
        <v>1787</v>
      </c>
    </row>
    <row r="655" spans="1:87" ht="15.75" thickBot="1" x14ac:dyDescent="0.3">
      <c r="A655" s="377" t="s">
        <v>1597</v>
      </c>
      <c r="B655" s="378"/>
      <c r="C655" s="378"/>
      <c r="D655" s="378"/>
      <c r="E655" s="378"/>
      <c r="F655" s="378"/>
      <c r="G655" s="378"/>
      <c r="H655" s="378"/>
      <c r="I655" s="378"/>
      <c r="J655" s="378"/>
      <c r="K655" s="378"/>
      <c r="L655" s="378"/>
      <c r="M655" s="378"/>
      <c r="N655" s="378"/>
      <c r="O655" s="378"/>
      <c r="P655" s="378"/>
      <c r="Q655" s="378"/>
      <c r="R655" s="378"/>
      <c r="S655" s="378"/>
      <c r="T655" s="378"/>
      <c r="U655" s="378"/>
      <c r="V655" s="378"/>
      <c r="W655" s="378"/>
      <c r="X655" s="378"/>
      <c r="Y655" s="378"/>
      <c r="Z655" s="378"/>
      <c r="AA655" s="378"/>
      <c r="AB655" s="378"/>
      <c r="AC655" s="378"/>
      <c r="AD655" s="378"/>
      <c r="AE655" s="378"/>
      <c r="AF655" s="378"/>
      <c r="AG655" s="378"/>
      <c r="AH655" s="378"/>
      <c r="AI655" s="378"/>
      <c r="AJ655" s="378"/>
      <c r="AK655" s="378"/>
      <c r="AL655" s="378"/>
      <c r="AM655" s="379"/>
    </row>
    <row r="656" spans="1:87" x14ac:dyDescent="0.25">
      <c r="A656" s="301" t="s">
        <v>1598</v>
      </c>
      <c r="B656" s="224" t="s">
        <v>1599</v>
      </c>
      <c r="C656" s="155" t="s">
        <v>2402</v>
      </c>
      <c r="D656" s="220" t="s">
        <v>445</v>
      </c>
      <c r="E656" s="153">
        <v>0.37999999999999989</v>
      </c>
      <c r="F656" s="154"/>
      <c r="G656" s="155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>
        <f>2.5+2.5</f>
        <v>5</v>
      </c>
      <c r="S656" s="156">
        <f t="shared" si="45"/>
        <v>5.38</v>
      </c>
      <c r="T656" s="156">
        <f>1</f>
        <v>1</v>
      </c>
      <c r="U656" s="156"/>
      <c r="V656" s="157"/>
      <c r="W656" s="156"/>
      <c r="X656" s="156"/>
      <c r="Y656" s="156"/>
      <c r="Z656" s="156"/>
      <c r="AA656" s="156"/>
      <c r="AB656" s="156"/>
      <c r="AC656" s="156"/>
      <c r="AD656" s="156"/>
      <c r="AE656" s="156"/>
      <c r="AF656" s="156"/>
      <c r="AG656" s="156"/>
      <c r="AH656" s="156"/>
      <c r="AI656" s="156"/>
      <c r="AJ656" s="156"/>
      <c r="AK656" s="156">
        <v>5.95</v>
      </c>
      <c r="AL656" s="156">
        <v>1.03</v>
      </c>
      <c r="AM656" s="158" t="s">
        <v>1787</v>
      </c>
    </row>
    <row r="657" spans="1:39" x14ac:dyDescent="0.25">
      <c r="A657" s="284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59" t="s">
        <v>1787</v>
      </c>
    </row>
    <row r="658" spans="1:39" x14ac:dyDescent="0.25">
      <c r="A658" s="284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59" t="s">
        <v>1793</v>
      </c>
    </row>
    <row r="659" spans="1:39" ht="15.75" thickBot="1" x14ac:dyDescent="0.3">
      <c r="A659" s="285" t="s">
        <v>1604</v>
      </c>
      <c r="B659" s="170" t="s">
        <v>1605</v>
      </c>
      <c r="C659" s="166" t="s">
        <v>1606</v>
      </c>
      <c r="D659" s="163" t="s">
        <v>445</v>
      </c>
      <c r="E659" s="164">
        <v>1</v>
      </c>
      <c r="F659" s="165"/>
      <c r="G659" s="166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>
        <f t="shared" si="45"/>
        <v>1</v>
      </c>
      <c r="T659" s="167"/>
      <c r="U659" s="167"/>
      <c r="V659" s="168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0</v>
      </c>
      <c r="AL659" s="172">
        <f t="shared" si="44"/>
        <v>1</v>
      </c>
      <c r="AM659" s="169" t="s">
        <v>1793</v>
      </c>
    </row>
    <row r="660" spans="1:39" ht="15.75" thickBot="1" x14ac:dyDescent="0.3">
      <c r="A660" s="377" t="s">
        <v>1607</v>
      </c>
      <c r="B660" s="378"/>
      <c r="C660" s="378"/>
      <c r="D660" s="378"/>
      <c r="E660" s="378"/>
      <c r="F660" s="378"/>
      <c r="G660" s="378"/>
      <c r="H660" s="378"/>
      <c r="I660" s="378"/>
      <c r="J660" s="378"/>
      <c r="K660" s="378"/>
      <c r="L660" s="378"/>
      <c r="M660" s="378"/>
      <c r="N660" s="378"/>
      <c r="O660" s="378"/>
      <c r="P660" s="378"/>
      <c r="Q660" s="378"/>
      <c r="R660" s="378"/>
      <c r="S660" s="378"/>
      <c r="T660" s="378"/>
      <c r="U660" s="378"/>
      <c r="V660" s="378"/>
      <c r="W660" s="378"/>
      <c r="X660" s="378"/>
      <c r="Y660" s="378"/>
      <c r="Z660" s="378"/>
      <c r="AA660" s="378"/>
      <c r="AB660" s="378"/>
      <c r="AC660" s="378"/>
      <c r="AD660" s="378"/>
      <c r="AE660" s="378"/>
      <c r="AF660" s="378"/>
      <c r="AG660" s="378"/>
      <c r="AH660" s="378"/>
      <c r="AI660" s="378"/>
      <c r="AJ660" s="378"/>
      <c r="AK660" s="378"/>
      <c r="AL660" s="378"/>
      <c r="AM660" s="379"/>
    </row>
    <row r="661" spans="1:39" x14ac:dyDescent="0.25">
      <c r="A661" s="283" t="s">
        <v>1608</v>
      </c>
      <c r="B661" s="150" t="s">
        <v>1609</v>
      </c>
      <c r="C661" s="151" t="s">
        <v>2404</v>
      </c>
      <c r="D661" s="220" t="s">
        <v>475</v>
      </c>
      <c r="E661" s="153">
        <v>0.99999999999999989</v>
      </c>
      <c r="F661" s="154"/>
      <c r="G661" s="155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>
        <f t="shared" si="45"/>
        <v>0.99999999999999989</v>
      </c>
      <c r="T661" s="156"/>
      <c r="U661" s="156"/>
      <c r="V661" s="157"/>
      <c r="W661" s="156"/>
      <c r="X661" s="156"/>
      <c r="Y661" s="156"/>
      <c r="Z661" s="156"/>
      <c r="AA661" s="156"/>
      <c r="AB661" s="156"/>
      <c r="AC661" s="156"/>
      <c r="AD661" s="156"/>
      <c r="AE661" s="156"/>
      <c r="AF661" s="156"/>
      <c r="AG661" s="156"/>
      <c r="AH661" s="156"/>
      <c r="AI661" s="156"/>
      <c r="AJ661" s="156"/>
      <c r="AK661" s="156">
        <f t="shared" ref="AK661:AK667" si="47">SUM(T661:AJ661)</f>
        <v>0</v>
      </c>
      <c r="AL661" s="156">
        <f t="shared" si="44"/>
        <v>0.99999999999999989</v>
      </c>
      <c r="AM661" s="158" t="s">
        <v>1787</v>
      </c>
    </row>
    <row r="662" spans="1:39" x14ac:dyDescent="0.25">
      <c r="A662" s="284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59" t="s">
        <v>1785</v>
      </c>
    </row>
    <row r="663" spans="1:39" ht="15.75" thickBot="1" x14ac:dyDescent="0.3">
      <c r="A663" s="285" t="s">
        <v>1612</v>
      </c>
      <c r="B663" s="170" t="s">
        <v>1613</v>
      </c>
      <c r="C663" s="166"/>
      <c r="D663" s="163" t="s">
        <v>579</v>
      </c>
      <c r="E663" s="164">
        <v>200</v>
      </c>
      <c r="F663" s="165"/>
      <c r="G663" s="166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>
        <f t="shared" si="45"/>
        <v>200</v>
      </c>
      <c r="T663" s="167"/>
      <c r="U663" s="167"/>
      <c r="V663" s="168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>
        <f t="shared" si="47"/>
        <v>0</v>
      </c>
      <c r="AL663" s="167">
        <f t="shared" si="44"/>
        <v>200</v>
      </c>
      <c r="AM663" s="169" t="s">
        <v>1785</v>
      </c>
    </row>
    <row r="664" spans="1:39" ht="15.75" thickBot="1" x14ac:dyDescent="0.3">
      <c r="A664" s="377" t="s">
        <v>1614</v>
      </c>
      <c r="B664" s="378"/>
      <c r="C664" s="378"/>
      <c r="D664" s="378"/>
      <c r="E664" s="378"/>
      <c r="F664" s="378"/>
      <c r="G664" s="378"/>
      <c r="H664" s="378"/>
      <c r="I664" s="378"/>
      <c r="J664" s="378"/>
      <c r="K664" s="378"/>
      <c r="L664" s="378"/>
      <c r="M664" s="378"/>
      <c r="N664" s="378"/>
      <c r="O664" s="378"/>
      <c r="P664" s="378"/>
      <c r="Q664" s="378"/>
      <c r="R664" s="378"/>
      <c r="S664" s="378"/>
      <c r="T664" s="378"/>
      <c r="U664" s="378"/>
      <c r="V664" s="378"/>
      <c r="W664" s="378"/>
      <c r="X664" s="378"/>
      <c r="Y664" s="378"/>
      <c r="Z664" s="378"/>
      <c r="AA664" s="378"/>
      <c r="AB664" s="378"/>
      <c r="AC664" s="378"/>
      <c r="AD664" s="378"/>
      <c r="AE664" s="378"/>
      <c r="AF664" s="378"/>
      <c r="AG664" s="378"/>
      <c r="AH664" s="378"/>
      <c r="AI664" s="378"/>
      <c r="AJ664" s="378"/>
      <c r="AK664" s="378"/>
      <c r="AL664" s="378"/>
      <c r="AM664" s="379"/>
    </row>
    <row r="665" spans="1:39" x14ac:dyDescent="0.25">
      <c r="A665" s="283" t="s">
        <v>1615</v>
      </c>
      <c r="B665" s="150" t="s">
        <v>1616</v>
      </c>
      <c r="C665" s="220" t="s">
        <v>2405</v>
      </c>
      <c r="D665" s="220" t="s">
        <v>445</v>
      </c>
      <c r="E665" s="153">
        <v>4.7</v>
      </c>
      <c r="F665" s="154"/>
      <c r="G665" s="155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>
        <f t="shared" si="45"/>
        <v>4.7</v>
      </c>
      <c r="T665" s="156"/>
      <c r="U665" s="156"/>
      <c r="V665" s="157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>
        <f t="shared" si="47"/>
        <v>0</v>
      </c>
      <c r="AL665" s="156">
        <f t="shared" si="44"/>
        <v>4.7</v>
      </c>
      <c r="AM665" s="158" t="s">
        <v>1787</v>
      </c>
    </row>
    <row r="666" spans="1:39" x14ac:dyDescent="0.25">
      <c r="A666" s="284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59" t="s">
        <v>1787</v>
      </c>
    </row>
    <row r="667" spans="1:39" x14ac:dyDescent="0.25">
      <c r="A667" s="284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39">
        <f t="shared" si="44"/>
        <v>1</v>
      </c>
      <c r="AM667" s="159" t="s">
        <v>1793</v>
      </c>
    </row>
    <row r="668" spans="1:39" x14ac:dyDescent="0.25">
      <c r="A668" s="286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59" t="s">
        <v>1785</v>
      </c>
    </row>
    <row r="669" spans="1:39" x14ac:dyDescent="0.25">
      <c r="A669" s="284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59" t="s">
        <v>1785</v>
      </c>
    </row>
    <row r="670" spans="1:39" ht="15.75" thickBot="1" x14ac:dyDescent="0.3">
      <c r="A670" s="285" t="s">
        <v>1878</v>
      </c>
      <c r="B670" s="170" t="s">
        <v>1879</v>
      </c>
      <c r="C670" s="166"/>
      <c r="D670" s="163" t="s">
        <v>445</v>
      </c>
      <c r="E670" s="164">
        <v>2.5</v>
      </c>
      <c r="F670" s="165"/>
      <c r="G670" s="166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>
        <f t="shared" si="45"/>
        <v>2.5</v>
      </c>
      <c r="T670" s="167"/>
      <c r="U670" s="167"/>
      <c r="V670" s="168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>
        <f t="shared" ref="AK670:AK701" si="48">SUM(T670:AJ670)</f>
        <v>0</v>
      </c>
      <c r="AL670" s="167">
        <f t="shared" si="44"/>
        <v>2.5</v>
      </c>
      <c r="AM670" s="169" t="s">
        <v>1787</v>
      </c>
    </row>
    <row r="671" spans="1:39" ht="15.75" thickBot="1" x14ac:dyDescent="0.3">
      <c r="A671" s="374" t="s">
        <v>1621</v>
      </c>
      <c r="B671" s="375"/>
      <c r="C671" s="375"/>
      <c r="D671" s="375"/>
      <c r="E671" s="375"/>
      <c r="F671" s="375"/>
      <c r="G671" s="375"/>
      <c r="H671" s="375"/>
      <c r="I671" s="375"/>
      <c r="J671" s="375"/>
      <c r="K671" s="375"/>
      <c r="L671" s="375"/>
      <c r="M671" s="375"/>
      <c r="N671" s="375"/>
      <c r="O671" s="375"/>
      <c r="P671" s="375"/>
      <c r="Q671" s="375"/>
      <c r="R671" s="375"/>
      <c r="S671" s="375"/>
      <c r="T671" s="375"/>
      <c r="U671" s="375"/>
      <c r="V671" s="375"/>
      <c r="W671" s="375"/>
      <c r="X671" s="375"/>
      <c r="Y671" s="375"/>
      <c r="Z671" s="375"/>
      <c r="AA671" s="375"/>
      <c r="AB671" s="375"/>
      <c r="AC671" s="375"/>
      <c r="AD671" s="375"/>
      <c r="AE671" s="375"/>
      <c r="AF671" s="375"/>
      <c r="AG671" s="375"/>
      <c r="AH671" s="375"/>
      <c r="AI671" s="375"/>
      <c r="AJ671" s="375"/>
      <c r="AK671" s="375"/>
      <c r="AL671" s="375"/>
      <c r="AM671" s="376"/>
    </row>
    <row r="672" spans="1:39" ht="15.75" thickBot="1" x14ac:dyDescent="0.3">
      <c r="A672" s="287" t="s">
        <v>1622</v>
      </c>
      <c r="B672" s="175" t="s">
        <v>1623</v>
      </c>
      <c r="C672" s="180"/>
      <c r="D672" s="177" t="s">
        <v>445</v>
      </c>
      <c r="E672" s="178">
        <v>0</v>
      </c>
      <c r="F672" s="179"/>
      <c r="G672" s="180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>
        <f t="shared" ref="S672:S703" si="49">SUM(E672:R672)</f>
        <v>0</v>
      </c>
      <c r="T672" s="181"/>
      <c r="U672" s="181"/>
      <c r="V672" s="182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>
        <f t="shared" si="48"/>
        <v>0</v>
      </c>
      <c r="AL672" s="225">
        <f t="shared" si="44"/>
        <v>0</v>
      </c>
      <c r="AM672" s="183" t="s">
        <v>1787</v>
      </c>
    </row>
    <row r="673" spans="1:39" ht="15.75" thickBot="1" x14ac:dyDescent="0.3">
      <c r="A673" s="377" t="s">
        <v>1624</v>
      </c>
      <c r="B673" s="378"/>
      <c r="C673" s="378"/>
      <c r="D673" s="378"/>
      <c r="E673" s="378"/>
      <c r="F673" s="378"/>
      <c r="G673" s="378"/>
      <c r="H673" s="378"/>
      <c r="I673" s="378"/>
      <c r="J673" s="378"/>
      <c r="K673" s="378"/>
      <c r="L673" s="378"/>
      <c r="M673" s="378"/>
      <c r="N673" s="378"/>
      <c r="O673" s="378"/>
      <c r="P673" s="378"/>
      <c r="Q673" s="378"/>
      <c r="R673" s="378"/>
      <c r="S673" s="378"/>
      <c r="T673" s="378"/>
      <c r="U673" s="378"/>
      <c r="V673" s="378"/>
      <c r="W673" s="378"/>
      <c r="X673" s="378"/>
      <c r="Y673" s="378"/>
      <c r="Z673" s="378"/>
      <c r="AA673" s="378"/>
      <c r="AB673" s="378"/>
      <c r="AC673" s="378"/>
      <c r="AD673" s="378"/>
      <c r="AE673" s="378"/>
      <c r="AF673" s="378"/>
      <c r="AG673" s="378"/>
      <c r="AH673" s="378"/>
      <c r="AI673" s="378"/>
      <c r="AJ673" s="378"/>
      <c r="AK673" s="378"/>
      <c r="AL673" s="378"/>
      <c r="AM673" s="379"/>
    </row>
    <row r="674" spans="1:39" x14ac:dyDescent="0.25">
      <c r="A674" s="283" t="s">
        <v>1625</v>
      </c>
      <c r="B674" s="150" t="s">
        <v>1626</v>
      </c>
      <c r="C674" s="151" t="s">
        <v>2406</v>
      </c>
      <c r="D674" s="152" t="s">
        <v>475</v>
      </c>
      <c r="E674" s="153">
        <v>28309.5</v>
      </c>
      <c r="F674" s="154"/>
      <c r="G674" s="155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>
        <f t="shared" si="49"/>
        <v>28309.5</v>
      </c>
      <c r="T674" s="156"/>
      <c r="U674" s="156"/>
      <c r="V674" s="157"/>
      <c r="W674" s="156"/>
      <c r="X674" s="156"/>
      <c r="Y674" s="156"/>
      <c r="Z674" s="156"/>
      <c r="AA674" s="156"/>
      <c r="AB674" s="156"/>
      <c r="AC674" s="156"/>
      <c r="AD674" s="156"/>
      <c r="AE674" s="156"/>
      <c r="AF674" s="156"/>
      <c r="AG674" s="156"/>
      <c r="AH674" s="156"/>
      <c r="AI674" s="156"/>
      <c r="AJ674" s="156"/>
      <c r="AK674" s="156">
        <v>500</v>
      </c>
      <c r="AL674" s="156">
        <f>S674-AK674</f>
        <v>27809.5</v>
      </c>
      <c r="AM674" s="158" t="s">
        <v>1785</v>
      </c>
    </row>
    <row r="675" spans="1:39" x14ac:dyDescent="0.25">
      <c r="A675" s="284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59" t="s">
        <v>1787</v>
      </c>
    </row>
    <row r="676" spans="1:39" x14ac:dyDescent="0.25">
      <c r="A676" s="284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59" t="s">
        <v>1785</v>
      </c>
    </row>
    <row r="677" spans="1:39" x14ac:dyDescent="0.25">
      <c r="A677" s="284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59" t="s">
        <v>1785</v>
      </c>
    </row>
    <row r="678" spans="1:39" x14ac:dyDescent="0.25">
      <c r="A678" s="284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59" t="s">
        <v>1785</v>
      </c>
    </row>
    <row r="679" spans="1:39" x14ac:dyDescent="0.25">
      <c r="A679" s="284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59" t="s">
        <v>1785</v>
      </c>
    </row>
    <row r="680" spans="1:39" x14ac:dyDescent="0.25">
      <c r="A680" s="284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39">
        <f t="shared" si="44"/>
        <v>50</v>
      </c>
      <c r="AM680" s="159" t="s">
        <v>1785</v>
      </c>
    </row>
    <row r="681" spans="1:39" x14ac:dyDescent="0.25">
      <c r="A681" s="284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48">
        <f t="shared" si="44"/>
        <v>100</v>
      </c>
      <c r="AM681" s="159" t="s">
        <v>1785</v>
      </c>
    </row>
    <row r="682" spans="1:39" x14ac:dyDescent="0.25">
      <c r="A682" s="284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59" t="s">
        <v>1785</v>
      </c>
    </row>
    <row r="683" spans="1:39" x14ac:dyDescent="0.25">
      <c r="A683" s="284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1">
        <f t="shared" si="44"/>
        <v>0</v>
      </c>
      <c r="AM683" s="159" t="s">
        <v>1785</v>
      </c>
    </row>
    <row r="684" spans="1:39" x14ac:dyDescent="0.25">
      <c r="A684" s="284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59" t="s">
        <v>1785</v>
      </c>
    </row>
    <row r="685" spans="1:39" x14ac:dyDescent="0.25">
      <c r="A685" s="284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59" t="s">
        <v>1785</v>
      </c>
    </row>
    <row r="686" spans="1:39" ht="15.75" thickBot="1" x14ac:dyDescent="0.3">
      <c r="A686" s="285" t="s">
        <v>1650</v>
      </c>
      <c r="B686" s="170" t="s">
        <v>1651</v>
      </c>
      <c r="C686" s="162" t="s">
        <v>1652</v>
      </c>
      <c r="D686" s="223" t="s">
        <v>466</v>
      </c>
      <c r="E686" s="164">
        <v>497</v>
      </c>
      <c r="F686" s="165"/>
      <c r="G686" s="166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>
        <f t="shared" si="49"/>
        <v>497</v>
      </c>
      <c r="T686" s="167"/>
      <c r="U686" s="167"/>
      <c r="V686" s="168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>
        <f t="shared" si="48"/>
        <v>0</v>
      </c>
      <c r="AL686" s="167">
        <f t="shared" si="44"/>
        <v>497</v>
      </c>
      <c r="AM686" s="169" t="s">
        <v>1785</v>
      </c>
    </row>
    <row r="687" spans="1:39" ht="15.75" thickBot="1" x14ac:dyDescent="0.3">
      <c r="A687" s="377" t="s">
        <v>1653</v>
      </c>
      <c r="B687" s="378"/>
      <c r="C687" s="378"/>
      <c r="D687" s="378"/>
      <c r="E687" s="378"/>
      <c r="F687" s="378"/>
      <c r="G687" s="378"/>
      <c r="H687" s="378"/>
      <c r="I687" s="378"/>
      <c r="J687" s="378"/>
      <c r="K687" s="378"/>
      <c r="L687" s="378"/>
      <c r="M687" s="378"/>
      <c r="N687" s="378"/>
      <c r="O687" s="378"/>
      <c r="P687" s="378"/>
      <c r="Q687" s="378"/>
      <c r="R687" s="378"/>
      <c r="S687" s="378"/>
      <c r="T687" s="378"/>
      <c r="U687" s="378"/>
      <c r="V687" s="378"/>
      <c r="W687" s="378"/>
      <c r="X687" s="378"/>
      <c r="Y687" s="378"/>
      <c r="Z687" s="378"/>
      <c r="AA687" s="378"/>
      <c r="AB687" s="378"/>
      <c r="AC687" s="378"/>
      <c r="AD687" s="378"/>
      <c r="AE687" s="378"/>
      <c r="AF687" s="378"/>
      <c r="AG687" s="378"/>
      <c r="AH687" s="378"/>
      <c r="AI687" s="378"/>
      <c r="AJ687" s="378"/>
      <c r="AK687" s="378"/>
      <c r="AL687" s="378"/>
      <c r="AM687" s="379"/>
    </row>
    <row r="688" spans="1:39" x14ac:dyDescent="0.25">
      <c r="A688" s="283" t="s">
        <v>1654</v>
      </c>
      <c r="B688" s="150" t="s">
        <v>1655</v>
      </c>
      <c r="C688" s="151" t="s">
        <v>1656</v>
      </c>
      <c r="D688" s="220" t="s">
        <v>433</v>
      </c>
      <c r="E688" s="153">
        <v>0</v>
      </c>
      <c r="F688" s="154"/>
      <c r="G688" s="155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>
        <f t="shared" si="49"/>
        <v>0</v>
      </c>
      <c r="T688" s="156"/>
      <c r="U688" s="156"/>
      <c r="V688" s="157"/>
      <c r="W688" s="156"/>
      <c r="X688" s="156"/>
      <c r="Y688" s="156"/>
      <c r="Z688" s="156"/>
      <c r="AA688" s="156"/>
      <c r="AB688" s="156"/>
      <c r="AC688" s="156"/>
      <c r="AD688" s="156"/>
      <c r="AE688" s="156"/>
      <c r="AF688" s="156"/>
      <c r="AG688" s="156"/>
      <c r="AH688" s="156"/>
      <c r="AI688" s="156"/>
      <c r="AJ688" s="156"/>
      <c r="AK688" s="156">
        <f t="shared" si="48"/>
        <v>0</v>
      </c>
      <c r="AL688" s="185">
        <f t="shared" si="44"/>
        <v>0</v>
      </c>
      <c r="AM688" s="158" t="s">
        <v>1787</v>
      </c>
    </row>
    <row r="689" spans="1:39" x14ac:dyDescent="0.25">
      <c r="A689" s="284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59" t="s">
        <v>1785</v>
      </c>
    </row>
    <row r="690" spans="1:39" x14ac:dyDescent="0.25">
      <c r="A690" s="284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59" t="s">
        <v>1785</v>
      </c>
    </row>
    <row r="691" spans="1:39" x14ac:dyDescent="0.25">
      <c r="A691" s="284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1">
        <f t="shared" si="44"/>
        <v>0</v>
      </c>
      <c r="AM691" s="159" t="s">
        <v>1785</v>
      </c>
    </row>
    <row r="692" spans="1:39" ht="15.75" thickBot="1" x14ac:dyDescent="0.3">
      <c r="A692" s="285" t="s">
        <v>1663</v>
      </c>
      <c r="B692" s="170" t="s">
        <v>1664</v>
      </c>
      <c r="C692" s="171"/>
      <c r="D692" s="223" t="s">
        <v>1511</v>
      </c>
      <c r="E692" s="164">
        <v>0</v>
      </c>
      <c r="F692" s="165"/>
      <c r="G692" s="166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>
        <f t="shared" si="49"/>
        <v>0</v>
      </c>
      <c r="T692" s="167"/>
      <c r="U692" s="167"/>
      <c r="V692" s="168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>
        <f t="shared" si="48"/>
        <v>0</v>
      </c>
      <c r="AL692" s="186">
        <f t="shared" si="44"/>
        <v>0</v>
      </c>
      <c r="AM692" s="169" t="s">
        <v>1791</v>
      </c>
    </row>
    <row r="693" spans="1:39" ht="15.75" thickBot="1" x14ac:dyDescent="0.3">
      <c r="A693" s="377" t="s">
        <v>1665</v>
      </c>
      <c r="B693" s="378"/>
      <c r="C693" s="378"/>
      <c r="D693" s="378"/>
      <c r="E693" s="378"/>
      <c r="F693" s="378"/>
      <c r="G693" s="378"/>
      <c r="H693" s="378"/>
      <c r="I693" s="378"/>
      <c r="J693" s="378"/>
      <c r="K693" s="378"/>
      <c r="L693" s="378"/>
      <c r="M693" s="378"/>
      <c r="N693" s="378"/>
      <c r="O693" s="378"/>
      <c r="P693" s="378"/>
      <c r="Q693" s="378"/>
      <c r="R693" s="378"/>
      <c r="S693" s="378"/>
      <c r="T693" s="378"/>
      <c r="U693" s="378"/>
      <c r="V693" s="378"/>
      <c r="W693" s="378"/>
      <c r="X693" s="378"/>
      <c r="Y693" s="378"/>
      <c r="Z693" s="378"/>
      <c r="AA693" s="378"/>
      <c r="AB693" s="378"/>
      <c r="AC693" s="378"/>
      <c r="AD693" s="378"/>
      <c r="AE693" s="378"/>
      <c r="AF693" s="378"/>
      <c r="AG693" s="378"/>
      <c r="AH693" s="378"/>
      <c r="AI693" s="378"/>
      <c r="AJ693" s="378"/>
      <c r="AK693" s="378"/>
      <c r="AL693" s="378"/>
      <c r="AM693" s="379"/>
    </row>
    <row r="694" spans="1:39" x14ac:dyDescent="0.25">
      <c r="A694" s="283" t="s">
        <v>1666</v>
      </c>
      <c r="B694" s="150" t="s">
        <v>1667</v>
      </c>
      <c r="C694" s="151" t="s">
        <v>2412</v>
      </c>
      <c r="D694" s="220" t="s">
        <v>433</v>
      </c>
      <c r="E694" s="153">
        <v>1278.5</v>
      </c>
      <c r="F694" s="226"/>
      <c r="G694" s="151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>
        <f t="shared" si="49"/>
        <v>1278.5</v>
      </c>
      <c r="T694" s="156"/>
      <c r="U694" s="156"/>
      <c r="V694" s="157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>
        <f t="shared" si="48"/>
        <v>0</v>
      </c>
      <c r="AL694" s="156">
        <f t="shared" si="44"/>
        <v>1278.5</v>
      </c>
      <c r="AM694" s="158" t="s">
        <v>1794</v>
      </c>
    </row>
    <row r="695" spans="1:39" x14ac:dyDescent="0.25">
      <c r="A695" s="284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59" t="s">
        <v>1794</v>
      </c>
    </row>
    <row r="696" spans="1:39" ht="15.75" thickBot="1" x14ac:dyDescent="0.3">
      <c r="A696" s="285" t="s">
        <v>1670</v>
      </c>
      <c r="B696" s="170" t="s">
        <v>1671</v>
      </c>
      <c r="C696" s="174" t="s">
        <v>1672</v>
      </c>
      <c r="D696" s="163" t="s">
        <v>433</v>
      </c>
      <c r="E696" s="164">
        <v>499.97</v>
      </c>
      <c r="F696" s="165"/>
      <c r="G696" s="166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>
        <f t="shared" si="49"/>
        <v>499.97</v>
      </c>
      <c r="T696" s="167"/>
      <c r="U696" s="167"/>
      <c r="V696" s="168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>
        <f t="shared" si="48"/>
        <v>0</v>
      </c>
      <c r="AL696" s="167">
        <f t="shared" si="44"/>
        <v>499.97</v>
      </c>
      <c r="AM696" s="169" t="s">
        <v>1785</v>
      </c>
    </row>
    <row r="697" spans="1:39" ht="15.75" thickBot="1" x14ac:dyDescent="0.3">
      <c r="A697" s="377" t="s">
        <v>1673</v>
      </c>
      <c r="B697" s="378"/>
      <c r="C697" s="378"/>
      <c r="D697" s="378"/>
      <c r="E697" s="378"/>
      <c r="F697" s="378"/>
      <c r="G697" s="378"/>
      <c r="H697" s="378"/>
      <c r="I697" s="378"/>
      <c r="J697" s="378"/>
      <c r="K697" s="378"/>
      <c r="L697" s="378"/>
      <c r="M697" s="378"/>
      <c r="N697" s="378"/>
      <c r="O697" s="378"/>
      <c r="P697" s="378"/>
      <c r="Q697" s="378"/>
      <c r="R697" s="378"/>
      <c r="S697" s="378"/>
      <c r="T697" s="378"/>
      <c r="U697" s="378"/>
      <c r="V697" s="378"/>
      <c r="W697" s="378"/>
      <c r="X697" s="378"/>
      <c r="Y697" s="378"/>
      <c r="Z697" s="378"/>
      <c r="AA697" s="378"/>
      <c r="AB697" s="378"/>
      <c r="AC697" s="378"/>
      <c r="AD697" s="378"/>
      <c r="AE697" s="378"/>
      <c r="AF697" s="378"/>
      <c r="AG697" s="378"/>
      <c r="AH697" s="378"/>
      <c r="AI697" s="378"/>
      <c r="AJ697" s="378"/>
      <c r="AK697" s="378"/>
      <c r="AL697" s="378"/>
      <c r="AM697" s="379"/>
    </row>
    <row r="698" spans="1:39" x14ac:dyDescent="0.25">
      <c r="A698" s="283" t="s">
        <v>1674</v>
      </c>
      <c r="B698" s="227" t="s">
        <v>1675</v>
      </c>
      <c r="C698" s="151"/>
      <c r="D698" s="220" t="s">
        <v>433</v>
      </c>
      <c r="E698" s="153">
        <v>1</v>
      </c>
      <c r="F698" s="154"/>
      <c r="G698" s="155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>
        <f t="shared" si="49"/>
        <v>1</v>
      </c>
      <c r="T698" s="156"/>
      <c r="U698" s="156"/>
      <c r="V698" s="157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>
        <f t="shared" si="48"/>
        <v>0</v>
      </c>
      <c r="AL698" s="156">
        <f t="shared" si="44"/>
        <v>1</v>
      </c>
      <c r="AM698" s="158"/>
    </row>
    <row r="699" spans="1:39" x14ac:dyDescent="0.25">
      <c r="A699" s="292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59" t="s">
        <v>1802</v>
      </c>
    </row>
    <row r="700" spans="1:39" x14ac:dyDescent="0.25">
      <c r="A700" s="292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59" t="s">
        <v>1802</v>
      </c>
    </row>
    <row r="701" spans="1:39" ht="15.75" thickBot="1" x14ac:dyDescent="0.3">
      <c r="A701" s="290" t="s">
        <v>1680</v>
      </c>
      <c r="B701" s="194" t="s">
        <v>1681</v>
      </c>
      <c r="C701" s="171"/>
      <c r="D701" s="163" t="s">
        <v>433</v>
      </c>
      <c r="E701" s="164">
        <v>2</v>
      </c>
      <c r="F701" s="165"/>
      <c r="G701" s="166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>
        <f t="shared" si="49"/>
        <v>2</v>
      </c>
      <c r="T701" s="167"/>
      <c r="U701" s="167"/>
      <c r="V701" s="168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>
        <f t="shared" si="48"/>
        <v>0</v>
      </c>
      <c r="AL701" s="167">
        <f t="shared" si="50"/>
        <v>2</v>
      </c>
      <c r="AM701" s="169"/>
    </row>
    <row r="702" spans="1:39" ht="15.75" thickBot="1" x14ac:dyDescent="0.3">
      <c r="A702" s="377" t="s">
        <v>1682</v>
      </c>
      <c r="B702" s="378"/>
      <c r="C702" s="378"/>
      <c r="D702" s="378"/>
      <c r="E702" s="378"/>
      <c r="F702" s="378"/>
      <c r="G702" s="378"/>
      <c r="H702" s="378"/>
      <c r="I702" s="378"/>
      <c r="J702" s="378"/>
      <c r="K702" s="378"/>
      <c r="L702" s="378"/>
      <c r="M702" s="378"/>
      <c r="N702" s="378"/>
      <c r="O702" s="378"/>
      <c r="P702" s="378"/>
      <c r="Q702" s="378"/>
      <c r="R702" s="378"/>
      <c r="S702" s="378"/>
      <c r="T702" s="378"/>
      <c r="U702" s="378"/>
      <c r="V702" s="378"/>
      <c r="W702" s="378"/>
      <c r="X702" s="378"/>
      <c r="Y702" s="378"/>
      <c r="Z702" s="378"/>
      <c r="AA702" s="378"/>
      <c r="AB702" s="378"/>
      <c r="AC702" s="378"/>
      <c r="AD702" s="378"/>
      <c r="AE702" s="378"/>
      <c r="AF702" s="378"/>
      <c r="AG702" s="378"/>
      <c r="AH702" s="378"/>
      <c r="AI702" s="378"/>
      <c r="AJ702" s="378"/>
      <c r="AK702" s="378"/>
      <c r="AL702" s="378"/>
      <c r="AM702" s="379"/>
    </row>
    <row r="703" spans="1:39" x14ac:dyDescent="0.25">
      <c r="A703" s="301" t="s">
        <v>1683</v>
      </c>
      <c r="B703" s="150" t="s">
        <v>1684</v>
      </c>
      <c r="C703" s="155"/>
      <c r="D703" s="152"/>
      <c r="E703" s="153">
        <v>0</v>
      </c>
      <c r="F703" s="154"/>
      <c r="G703" s="155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>
        <f t="shared" si="49"/>
        <v>0</v>
      </c>
      <c r="T703" s="156"/>
      <c r="U703" s="156"/>
      <c r="V703" s="157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>
        <f t="shared" ref="AK703:AK719" si="51">SUM(T703:AJ703)</f>
        <v>0</v>
      </c>
      <c r="AL703" s="185">
        <f t="shared" si="50"/>
        <v>0</v>
      </c>
      <c r="AM703" s="158"/>
    </row>
    <row r="704" spans="1:39" x14ac:dyDescent="0.25">
      <c r="A704" s="292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1">
        <f t="shared" si="50"/>
        <v>0</v>
      </c>
      <c r="AM704" s="159" t="s">
        <v>1877</v>
      </c>
    </row>
    <row r="705" spans="1:39" x14ac:dyDescent="0.25">
      <c r="A705" s="284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39">
        <f t="shared" si="50"/>
        <v>3</v>
      </c>
      <c r="AM705" s="159"/>
    </row>
    <row r="706" spans="1:39" x14ac:dyDescent="0.25">
      <c r="A706" s="284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1">
        <f t="shared" si="50"/>
        <v>0</v>
      </c>
      <c r="AM706" s="159"/>
    </row>
    <row r="707" spans="1:39" x14ac:dyDescent="0.25">
      <c r="A707" s="284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39">
        <f t="shared" si="50"/>
        <v>0.5</v>
      </c>
      <c r="AM707" s="159"/>
    </row>
    <row r="708" spans="1:39" x14ac:dyDescent="0.25">
      <c r="A708" s="284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1">
        <f t="shared" si="50"/>
        <v>0</v>
      </c>
      <c r="AM708" s="159" t="s">
        <v>1803</v>
      </c>
    </row>
    <row r="709" spans="1:39" x14ac:dyDescent="0.25">
      <c r="A709" s="284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59" t="s">
        <v>1787</v>
      </c>
    </row>
    <row r="710" spans="1:39" x14ac:dyDescent="0.25">
      <c r="A710" s="284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39">
        <f t="shared" si="50"/>
        <v>3</v>
      </c>
      <c r="AM710" s="159"/>
    </row>
    <row r="711" spans="1:39" x14ac:dyDescent="0.25">
      <c r="A711" s="292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1">
        <f t="shared" si="50"/>
        <v>0</v>
      </c>
      <c r="AM711" s="159"/>
    </row>
    <row r="712" spans="1:39" x14ac:dyDescent="0.25">
      <c r="A712" s="292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39">
        <f t="shared" si="50"/>
        <v>2</v>
      </c>
      <c r="AM712" s="159"/>
    </row>
    <row r="713" spans="1:39" x14ac:dyDescent="0.25">
      <c r="A713" s="292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39">
        <f t="shared" si="50"/>
        <v>3</v>
      </c>
      <c r="AM713" s="159"/>
    </row>
    <row r="714" spans="1:39" x14ac:dyDescent="0.25">
      <c r="A714" s="292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1">
        <f t="shared" si="50"/>
        <v>0</v>
      </c>
      <c r="AM714" s="159"/>
    </row>
    <row r="715" spans="1:39" x14ac:dyDescent="0.25">
      <c r="A715" s="292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39">
        <f t="shared" si="50"/>
        <v>1</v>
      </c>
      <c r="AM715" s="159" t="s">
        <v>1804</v>
      </c>
    </row>
    <row r="716" spans="1:39" x14ac:dyDescent="0.25">
      <c r="A716" s="292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1">
        <f t="shared" si="50"/>
        <v>0</v>
      </c>
      <c r="AM716" s="159"/>
    </row>
    <row r="717" spans="1:39" x14ac:dyDescent="0.25">
      <c r="A717" s="292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1">
        <f t="shared" si="50"/>
        <v>0</v>
      </c>
      <c r="AM717" s="159" t="s">
        <v>1805</v>
      </c>
    </row>
    <row r="718" spans="1:39" x14ac:dyDescent="0.25">
      <c r="A718" s="292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39">
        <f t="shared" si="50"/>
        <v>2</v>
      </c>
      <c r="AM718" s="159" t="s">
        <v>1805</v>
      </c>
    </row>
    <row r="719" spans="1:39" x14ac:dyDescent="0.25">
      <c r="A719" s="284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39">
        <f t="shared" si="50"/>
        <v>30</v>
      </c>
      <c r="AM719" s="159" t="s">
        <v>1793</v>
      </c>
    </row>
    <row r="720" spans="1:39" ht="15.75" thickBot="1" x14ac:dyDescent="0.3">
      <c r="A720" s="285" t="s">
        <v>1716</v>
      </c>
      <c r="B720" s="170" t="s">
        <v>1717</v>
      </c>
      <c r="C720" s="166"/>
      <c r="D720" s="228"/>
      <c r="E720" s="164">
        <v>1</v>
      </c>
      <c r="F720" s="165"/>
      <c r="G720" s="166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>
        <f t="shared" si="52"/>
        <v>1</v>
      </c>
      <c r="T720" s="167"/>
      <c r="U720" s="167"/>
      <c r="V720" s="168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>
        <v>0</v>
      </c>
      <c r="AL720" s="172">
        <f t="shared" si="50"/>
        <v>1</v>
      </c>
      <c r="AM720" s="169"/>
    </row>
    <row r="721" spans="1:39" ht="15.75" thickBot="1" x14ac:dyDescent="0.3">
      <c r="A721" s="377" t="s">
        <v>1718</v>
      </c>
      <c r="B721" s="378"/>
      <c r="C721" s="378"/>
      <c r="D721" s="378"/>
      <c r="E721" s="378"/>
      <c r="F721" s="378"/>
      <c r="G721" s="378"/>
      <c r="H721" s="378"/>
      <c r="I721" s="378"/>
      <c r="J721" s="378"/>
      <c r="K721" s="378"/>
      <c r="L721" s="378"/>
      <c r="M721" s="378"/>
      <c r="N721" s="378"/>
      <c r="O721" s="378"/>
      <c r="P721" s="378"/>
      <c r="Q721" s="378"/>
      <c r="R721" s="378"/>
      <c r="S721" s="378"/>
      <c r="T721" s="378"/>
      <c r="U721" s="378"/>
      <c r="V721" s="378"/>
      <c r="W721" s="378"/>
      <c r="X721" s="378"/>
      <c r="Y721" s="378"/>
      <c r="Z721" s="378"/>
      <c r="AA721" s="378"/>
      <c r="AB721" s="378"/>
      <c r="AC721" s="378"/>
      <c r="AD721" s="378"/>
      <c r="AE721" s="378"/>
      <c r="AF721" s="378"/>
      <c r="AG721" s="378"/>
      <c r="AH721" s="378"/>
      <c r="AI721" s="378"/>
      <c r="AJ721" s="378"/>
      <c r="AK721" s="378"/>
      <c r="AL721" s="378"/>
      <c r="AM721" s="379"/>
    </row>
    <row r="722" spans="1:39" x14ac:dyDescent="0.25">
      <c r="A722" s="301" t="s">
        <v>1719</v>
      </c>
      <c r="B722" s="150" t="s">
        <v>1720</v>
      </c>
      <c r="C722" s="151"/>
      <c r="D722" s="152" t="s">
        <v>433</v>
      </c>
      <c r="E722" s="153">
        <v>7.5</v>
      </c>
      <c r="F722" s="229"/>
      <c r="G722" s="230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>
        <f>30</f>
        <v>30</v>
      </c>
      <c r="S722" s="156">
        <f t="shared" si="52"/>
        <v>37.5</v>
      </c>
      <c r="T722" s="156"/>
      <c r="U722" s="156">
        <f>5</f>
        <v>5</v>
      </c>
      <c r="V722" s="157">
        <f>5</f>
        <v>5</v>
      </c>
      <c r="W722" s="156">
        <f>5</f>
        <v>5</v>
      </c>
      <c r="X722" s="156"/>
      <c r="Y722" s="156">
        <f>5</f>
        <v>5</v>
      </c>
      <c r="Z722" s="156"/>
      <c r="AA722" s="156"/>
      <c r="AB722" s="156"/>
      <c r="AC722" s="156"/>
      <c r="AD722" s="156"/>
      <c r="AE722" s="156"/>
      <c r="AF722" s="156"/>
      <c r="AG722" s="156"/>
      <c r="AH722" s="156"/>
      <c r="AI722" s="156"/>
      <c r="AJ722" s="156"/>
      <c r="AK722" s="156">
        <v>25</v>
      </c>
      <c r="AL722" s="156">
        <f t="shared" si="50"/>
        <v>12.5</v>
      </c>
      <c r="AM722" s="158" t="s">
        <v>1787</v>
      </c>
    </row>
    <row r="723" spans="1:39" x14ac:dyDescent="0.25">
      <c r="A723" s="292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59" t="s">
        <v>1787</v>
      </c>
    </row>
    <row r="724" spans="1:39" x14ac:dyDescent="0.25">
      <c r="A724" s="292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1">
        <f t="shared" si="50"/>
        <v>0</v>
      </c>
      <c r="AM724" s="159"/>
    </row>
    <row r="725" spans="1:39" x14ac:dyDescent="0.25">
      <c r="A725" s="292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59" t="s">
        <v>1787</v>
      </c>
    </row>
    <row r="726" spans="1:39" x14ac:dyDescent="0.25">
      <c r="A726" s="284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1">
        <f t="shared" si="50"/>
        <v>0</v>
      </c>
      <c r="AM726" s="159" t="s">
        <v>1787</v>
      </c>
    </row>
    <row r="727" spans="1:39" x14ac:dyDescent="0.25">
      <c r="A727" s="284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39">
        <f t="shared" si="50"/>
        <v>37</v>
      </c>
      <c r="AM727" s="159" t="s">
        <v>1806</v>
      </c>
    </row>
    <row r="728" spans="1:39" x14ac:dyDescent="0.25">
      <c r="A728" s="293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59" t="s">
        <v>1787</v>
      </c>
    </row>
    <row r="729" spans="1:39" ht="15.75" thickBot="1" x14ac:dyDescent="0.3">
      <c r="A729" s="293" t="s">
        <v>2494</v>
      </c>
      <c r="B729" s="36" t="s">
        <v>2467</v>
      </c>
      <c r="C729" s="165"/>
      <c r="D729" s="163"/>
      <c r="E729" s="164"/>
      <c r="F729" s="165"/>
      <c r="G729" s="166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8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>
        <v>8</v>
      </c>
      <c r="AL729" s="167">
        <v>6</v>
      </c>
      <c r="AM729" s="169" t="s">
        <v>1787</v>
      </c>
    </row>
    <row r="730" spans="1:39" ht="15.75" thickBot="1" x14ac:dyDescent="0.3">
      <c r="A730" s="384" t="s">
        <v>1731</v>
      </c>
      <c r="B730" s="385"/>
      <c r="C730" s="386"/>
      <c r="D730" s="386"/>
      <c r="E730" s="386"/>
      <c r="F730" s="386"/>
      <c r="G730" s="386"/>
      <c r="H730" s="386"/>
      <c r="I730" s="386"/>
      <c r="J730" s="386"/>
      <c r="K730" s="386"/>
      <c r="L730" s="386"/>
      <c r="M730" s="386"/>
      <c r="N730" s="386"/>
      <c r="O730" s="386"/>
      <c r="P730" s="386"/>
      <c r="Q730" s="386"/>
      <c r="R730" s="386"/>
      <c r="S730" s="386"/>
      <c r="T730" s="386"/>
      <c r="U730" s="386"/>
      <c r="V730" s="386"/>
      <c r="W730" s="386"/>
      <c r="X730" s="386"/>
      <c r="Y730" s="386"/>
      <c r="Z730" s="386"/>
      <c r="AA730" s="386"/>
      <c r="AB730" s="386"/>
      <c r="AC730" s="386"/>
      <c r="AD730" s="386"/>
      <c r="AE730" s="386"/>
      <c r="AF730" s="386"/>
      <c r="AG730" s="386"/>
      <c r="AH730" s="386"/>
      <c r="AI730" s="386"/>
      <c r="AJ730" s="386"/>
      <c r="AK730" s="386"/>
      <c r="AL730" s="386"/>
      <c r="AM730" s="387"/>
    </row>
    <row r="731" spans="1:39" ht="15.75" thickBot="1" x14ac:dyDescent="0.3">
      <c r="A731" s="302" t="s">
        <v>1732</v>
      </c>
      <c r="B731" s="175" t="s">
        <v>1733</v>
      </c>
      <c r="C731" s="180" t="s">
        <v>1734</v>
      </c>
      <c r="D731" s="177" t="s">
        <v>445</v>
      </c>
      <c r="E731" s="178">
        <v>1.9</v>
      </c>
      <c r="F731" s="179"/>
      <c r="G731" s="180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>
        <f t="shared" si="52"/>
        <v>1.9</v>
      </c>
      <c r="T731" s="181"/>
      <c r="U731" s="181"/>
      <c r="V731" s="182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>
        <f t="shared" si="53"/>
        <v>0</v>
      </c>
      <c r="AL731" s="181">
        <f t="shared" si="50"/>
        <v>1.9</v>
      </c>
      <c r="AM731" s="183" t="s">
        <v>1787</v>
      </c>
    </row>
    <row r="732" spans="1:39" ht="15.75" thickBot="1" x14ac:dyDescent="0.3">
      <c r="A732" s="388" t="s">
        <v>1735</v>
      </c>
      <c r="B732" s="386"/>
      <c r="C732" s="386"/>
      <c r="D732" s="386"/>
      <c r="E732" s="386"/>
      <c r="F732" s="386"/>
      <c r="G732" s="386"/>
      <c r="H732" s="386"/>
      <c r="I732" s="386"/>
      <c r="J732" s="386"/>
      <c r="K732" s="386"/>
      <c r="L732" s="386"/>
      <c r="M732" s="386"/>
      <c r="N732" s="386"/>
      <c r="O732" s="386"/>
      <c r="P732" s="386"/>
      <c r="Q732" s="386"/>
      <c r="R732" s="386"/>
      <c r="S732" s="386"/>
      <c r="T732" s="386"/>
      <c r="U732" s="386"/>
      <c r="V732" s="386"/>
      <c r="W732" s="386"/>
      <c r="X732" s="386"/>
      <c r="Y732" s="386"/>
      <c r="Z732" s="386"/>
      <c r="AA732" s="386"/>
      <c r="AB732" s="386"/>
      <c r="AC732" s="386"/>
      <c r="AD732" s="386"/>
      <c r="AE732" s="386"/>
      <c r="AF732" s="386"/>
      <c r="AG732" s="386"/>
      <c r="AH732" s="386"/>
      <c r="AI732" s="386"/>
      <c r="AJ732" s="386"/>
      <c r="AK732" s="386"/>
      <c r="AL732" s="386"/>
      <c r="AM732" s="387"/>
    </row>
    <row r="733" spans="1:39" x14ac:dyDescent="0.25">
      <c r="A733" s="301" t="s">
        <v>1736</v>
      </c>
      <c r="B733" s="150" t="s">
        <v>1737</v>
      </c>
      <c r="C733" s="151" t="s">
        <v>1738</v>
      </c>
      <c r="D733" s="152" t="s">
        <v>433</v>
      </c>
      <c r="E733" s="153">
        <v>250</v>
      </c>
      <c r="F733" s="154"/>
      <c r="G733" s="155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>
        <f t="shared" si="52"/>
        <v>250</v>
      </c>
      <c r="T733" s="156"/>
      <c r="U733" s="156"/>
      <c r="V733" s="157"/>
      <c r="W733" s="156"/>
      <c r="X733" s="156"/>
      <c r="Y733" s="156"/>
      <c r="Z733" s="156"/>
      <c r="AA733" s="156"/>
      <c r="AB733" s="156"/>
      <c r="AC733" s="156"/>
      <c r="AD733" s="156"/>
      <c r="AE733" s="156"/>
      <c r="AF733" s="156"/>
      <c r="AG733" s="156"/>
      <c r="AH733" s="156"/>
      <c r="AI733" s="156"/>
      <c r="AJ733" s="156"/>
      <c r="AK733" s="156">
        <f t="shared" si="53"/>
        <v>0</v>
      </c>
      <c r="AL733" s="156">
        <f t="shared" si="50"/>
        <v>250</v>
      </c>
      <c r="AM733" s="231" t="s">
        <v>1785</v>
      </c>
    </row>
    <row r="734" spans="1:39" x14ac:dyDescent="0.25">
      <c r="A734" s="292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39">
        <f t="shared" si="50"/>
        <v>25</v>
      </c>
      <c r="AM734" s="159" t="s">
        <v>1785</v>
      </c>
    </row>
    <row r="735" spans="1:39" x14ac:dyDescent="0.25">
      <c r="A735" s="284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39">
        <f t="shared" si="50"/>
        <v>2</v>
      </c>
      <c r="AM735" s="159" t="s">
        <v>1785</v>
      </c>
    </row>
    <row r="736" spans="1:39" x14ac:dyDescent="0.25">
      <c r="A736" s="292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39">
        <f t="shared" si="50"/>
        <v>9.9</v>
      </c>
      <c r="AM736" s="232" t="s">
        <v>1785</v>
      </c>
    </row>
    <row r="737" spans="1:39" x14ac:dyDescent="0.25">
      <c r="A737" s="284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39">
        <f t="shared" si="50"/>
        <v>5</v>
      </c>
      <c r="AM737" s="232" t="s">
        <v>1785</v>
      </c>
    </row>
    <row r="738" spans="1:39" x14ac:dyDescent="0.25">
      <c r="A738" s="284" t="s">
        <v>1747</v>
      </c>
      <c r="B738" s="36" t="s">
        <v>1748</v>
      </c>
      <c r="C738" s="188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39">
        <f t="shared" si="50"/>
        <v>40</v>
      </c>
      <c r="AM738" s="232"/>
    </row>
    <row r="739" spans="1:39" x14ac:dyDescent="0.25">
      <c r="A739" s="284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39">
        <f t="shared" si="50"/>
        <v>25</v>
      </c>
      <c r="AM739" s="232"/>
    </row>
    <row r="740" spans="1:39" x14ac:dyDescent="0.25">
      <c r="A740" s="303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2" t="s">
        <v>1785</v>
      </c>
    </row>
    <row r="741" spans="1:39" x14ac:dyDescent="0.25">
      <c r="A741" s="303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2" t="s">
        <v>1785</v>
      </c>
    </row>
    <row r="742" spans="1:39" x14ac:dyDescent="0.25">
      <c r="A742" s="303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39">
        <f t="shared" si="50"/>
        <v>3</v>
      </c>
      <c r="AM742" s="232" t="s">
        <v>1807</v>
      </c>
    </row>
    <row r="743" spans="1:39" x14ac:dyDescent="0.25">
      <c r="A743" s="297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39">
        <f t="shared" si="50"/>
        <v>10</v>
      </c>
      <c r="AM743" s="232" t="s">
        <v>1785</v>
      </c>
    </row>
    <row r="744" spans="1:39" ht="15.75" thickBot="1" x14ac:dyDescent="0.3">
      <c r="A744" s="288" t="s">
        <v>1927</v>
      </c>
      <c r="B744" s="233" t="s">
        <v>1928</v>
      </c>
      <c r="C744" s="166"/>
      <c r="D744" s="163" t="s">
        <v>433</v>
      </c>
      <c r="E744" s="164">
        <v>5</v>
      </c>
      <c r="F744" s="165"/>
      <c r="G744" s="166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>
        <f t="shared" si="52"/>
        <v>5</v>
      </c>
      <c r="T744" s="167"/>
      <c r="U744" s="167"/>
      <c r="V744" s="168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>
        <f t="shared" si="53"/>
        <v>0</v>
      </c>
      <c r="AL744" s="172">
        <f t="shared" si="50"/>
        <v>5</v>
      </c>
      <c r="AM744" s="234" t="s">
        <v>1785</v>
      </c>
    </row>
    <row r="745" spans="1:39" ht="15.75" thickBot="1" x14ac:dyDescent="0.3">
      <c r="A745" s="389" t="s">
        <v>1759</v>
      </c>
      <c r="B745" s="390"/>
      <c r="C745" s="390"/>
      <c r="D745" s="390"/>
      <c r="E745" s="390"/>
      <c r="F745" s="390"/>
      <c r="G745" s="390"/>
      <c r="H745" s="390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0"/>
      <c r="T745" s="390"/>
      <c r="U745" s="390"/>
      <c r="V745" s="390"/>
      <c r="W745" s="390"/>
      <c r="X745" s="390"/>
      <c r="Y745" s="390"/>
      <c r="Z745" s="390"/>
      <c r="AA745" s="390"/>
      <c r="AB745" s="390"/>
      <c r="AC745" s="390"/>
      <c r="AD745" s="390"/>
      <c r="AE745" s="390"/>
      <c r="AF745" s="390"/>
      <c r="AG745" s="390"/>
      <c r="AH745" s="390"/>
      <c r="AI745" s="390"/>
      <c r="AJ745" s="390"/>
      <c r="AK745" s="390"/>
      <c r="AL745" s="390"/>
      <c r="AM745" s="391"/>
    </row>
    <row r="746" spans="1:39" ht="15.75" thickBot="1" x14ac:dyDescent="0.3">
      <c r="A746" s="302" t="s">
        <v>1760</v>
      </c>
      <c r="B746" s="175" t="s">
        <v>1761</v>
      </c>
      <c r="C746" s="180"/>
      <c r="D746" s="177" t="s">
        <v>579</v>
      </c>
      <c r="E746" s="178">
        <v>1</v>
      </c>
      <c r="F746" s="179"/>
      <c r="G746" s="180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>
        <f t="shared" si="52"/>
        <v>1</v>
      </c>
      <c r="T746" s="181"/>
      <c r="U746" s="181"/>
      <c r="V746" s="182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>
        <f>SUM(T746:AJ746)</f>
        <v>0</v>
      </c>
      <c r="AL746" s="235">
        <f>S746-AK746</f>
        <v>1</v>
      </c>
      <c r="AM746" s="236" t="s">
        <v>1785</v>
      </c>
    </row>
    <row r="747" spans="1:39" ht="15.75" thickBot="1" x14ac:dyDescent="0.3">
      <c r="A747" s="392" t="s">
        <v>1762</v>
      </c>
      <c r="B747" s="393"/>
      <c r="C747" s="393"/>
      <c r="D747" s="393"/>
      <c r="E747" s="393"/>
      <c r="F747" s="393"/>
      <c r="G747" s="393"/>
      <c r="H747" s="393"/>
      <c r="I747" s="393"/>
      <c r="J747" s="393"/>
      <c r="K747" s="393"/>
      <c r="L747" s="393"/>
      <c r="M747" s="393"/>
      <c r="N747" s="393"/>
      <c r="O747" s="393"/>
      <c r="P747" s="393"/>
      <c r="Q747" s="393"/>
      <c r="R747" s="393"/>
      <c r="S747" s="393"/>
      <c r="T747" s="393"/>
      <c r="U747" s="393"/>
      <c r="V747" s="393"/>
      <c r="W747" s="393"/>
      <c r="X747" s="393"/>
      <c r="Y747" s="393"/>
      <c r="Z747" s="393"/>
      <c r="AA747" s="393"/>
      <c r="AB747" s="393"/>
      <c r="AC747" s="393"/>
      <c r="AD747" s="393"/>
      <c r="AE747" s="393"/>
      <c r="AF747" s="393"/>
      <c r="AG747" s="393"/>
      <c r="AH747" s="393"/>
      <c r="AI747" s="393"/>
      <c r="AJ747" s="393"/>
      <c r="AK747" s="393"/>
      <c r="AL747" s="393"/>
      <c r="AM747" s="394"/>
    </row>
    <row r="748" spans="1:39" ht="15.75" thickBot="1" x14ac:dyDescent="0.3">
      <c r="A748" s="304" t="s">
        <v>1760</v>
      </c>
      <c r="B748" s="237" t="s">
        <v>1763</v>
      </c>
      <c r="C748" s="238"/>
      <c r="D748" s="239" t="s">
        <v>445</v>
      </c>
      <c r="E748" s="178">
        <v>498</v>
      </c>
      <c r="F748" s="179"/>
      <c r="G748" s="180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>
        <f t="shared" si="52"/>
        <v>498</v>
      </c>
      <c r="T748" s="181"/>
      <c r="U748" s="181"/>
      <c r="V748" s="182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>
        <f>SUM(T748:AJ748)</f>
        <v>0</v>
      </c>
      <c r="AL748" s="181">
        <f>S748-AK748</f>
        <v>498</v>
      </c>
      <c r="AM748" s="236" t="s">
        <v>1791</v>
      </c>
    </row>
    <row r="749" spans="1:39" ht="15.75" thickBot="1" x14ac:dyDescent="0.3">
      <c r="A749" s="381" t="s">
        <v>1764</v>
      </c>
      <c r="B749" s="382"/>
      <c r="C749" s="382"/>
      <c r="D749" s="382"/>
      <c r="E749" s="382"/>
      <c r="F749" s="382"/>
      <c r="G749" s="382"/>
      <c r="H749" s="382"/>
      <c r="I749" s="382"/>
      <c r="J749" s="382"/>
      <c r="K749" s="382"/>
      <c r="L749" s="382"/>
      <c r="M749" s="382"/>
      <c r="N749" s="382"/>
      <c r="O749" s="382"/>
      <c r="P749" s="382"/>
      <c r="Q749" s="382"/>
      <c r="R749" s="382"/>
      <c r="S749" s="382"/>
      <c r="T749" s="382"/>
      <c r="U749" s="382"/>
      <c r="V749" s="382"/>
      <c r="W749" s="382"/>
      <c r="X749" s="382"/>
      <c r="Y749" s="382"/>
      <c r="Z749" s="382"/>
      <c r="AA749" s="382"/>
      <c r="AB749" s="382"/>
      <c r="AC749" s="382"/>
      <c r="AD749" s="382"/>
      <c r="AE749" s="382"/>
      <c r="AF749" s="382"/>
      <c r="AG749" s="382"/>
      <c r="AH749" s="382"/>
      <c r="AI749" s="382"/>
      <c r="AJ749" s="382"/>
      <c r="AK749" s="382"/>
      <c r="AL749" s="382"/>
      <c r="AM749" s="383"/>
    </row>
    <row r="750" spans="1:39" ht="15.75" thickBot="1" x14ac:dyDescent="0.3">
      <c r="A750" s="304" t="s">
        <v>1765</v>
      </c>
      <c r="B750" s="237" t="s">
        <v>1766</v>
      </c>
      <c r="C750" s="238"/>
      <c r="D750" s="240"/>
      <c r="E750" s="178">
        <v>500</v>
      </c>
      <c r="F750" s="179"/>
      <c r="G750" s="180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f t="shared" si="52"/>
        <v>500</v>
      </c>
      <c r="T750" s="181"/>
      <c r="U750" s="181"/>
      <c r="V750" s="182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>
        <f>SUM(T750:AJ750)</f>
        <v>0</v>
      </c>
      <c r="AL750" s="181">
        <f>S750-AK750</f>
        <v>500</v>
      </c>
      <c r="AM750" s="236" t="s">
        <v>1791</v>
      </c>
    </row>
    <row r="751" spans="1:39" ht="15.75" thickBot="1" x14ac:dyDescent="0.3">
      <c r="A751" s="381" t="s">
        <v>1767</v>
      </c>
      <c r="B751" s="382"/>
      <c r="C751" s="382"/>
      <c r="D751" s="382"/>
      <c r="E751" s="382"/>
      <c r="F751" s="382"/>
      <c r="G751" s="382"/>
      <c r="H751" s="382"/>
      <c r="I751" s="382"/>
      <c r="J751" s="382"/>
      <c r="K751" s="382"/>
      <c r="L751" s="382"/>
      <c r="M751" s="382"/>
      <c r="N751" s="382"/>
      <c r="O751" s="382"/>
      <c r="P751" s="382"/>
      <c r="Q751" s="382"/>
      <c r="R751" s="382"/>
      <c r="S751" s="382"/>
      <c r="T751" s="382"/>
      <c r="U751" s="382"/>
      <c r="V751" s="382"/>
      <c r="W751" s="382"/>
      <c r="X751" s="382"/>
      <c r="Y751" s="382"/>
      <c r="Z751" s="382"/>
      <c r="AA751" s="382"/>
      <c r="AB751" s="382"/>
      <c r="AC751" s="382"/>
      <c r="AD751" s="382"/>
      <c r="AE751" s="382"/>
      <c r="AF751" s="382"/>
      <c r="AG751" s="382"/>
      <c r="AH751" s="382"/>
      <c r="AI751" s="382"/>
      <c r="AJ751" s="382"/>
      <c r="AK751" s="382"/>
      <c r="AL751" s="382"/>
      <c r="AM751" s="383"/>
    </row>
    <row r="752" spans="1:39" x14ac:dyDescent="0.25">
      <c r="A752" s="305" t="s">
        <v>1768</v>
      </c>
      <c r="B752" s="241" t="s">
        <v>1769</v>
      </c>
      <c r="C752" s="242"/>
      <c r="D752" s="243" t="s">
        <v>445</v>
      </c>
      <c r="E752" s="153">
        <v>0</v>
      </c>
      <c r="F752" s="244"/>
      <c r="G752" s="245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>
        <f>SUM(E752:R752)</f>
        <v>0</v>
      </c>
      <c r="T752" s="156"/>
      <c r="U752" s="156"/>
      <c r="V752" s="157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>
        <f>SUM(T752:AJ752)</f>
        <v>0</v>
      </c>
      <c r="AL752" s="185">
        <f>S752-AK752</f>
        <v>0</v>
      </c>
      <c r="AM752" s="231" t="s">
        <v>1785</v>
      </c>
    </row>
    <row r="753" spans="1:39" x14ac:dyDescent="0.25">
      <c r="A753" s="297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1">
        <f>S753-AK753</f>
        <v>0</v>
      </c>
      <c r="AM753" s="232" t="s">
        <v>1791</v>
      </c>
    </row>
    <row r="754" spans="1:39" ht="15.75" thickBot="1" x14ac:dyDescent="0.3">
      <c r="A754" s="288" t="s">
        <v>1772</v>
      </c>
      <c r="B754" s="189" t="s">
        <v>1773</v>
      </c>
      <c r="C754" s="191"/>
      <c r="D754" s="246" t="s">
        <v>445</v>
      </c>
      <c r="E754" s="164">
        <v>190</v>
      </c>
      <c r="F754" s="247"/>
      <c r="G754" s="248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>
        <f>SUM(E754:R754)</f>
        <v>190</v>
      </c>
      <c r="T754" s="167"/>
      <c r="U754" s="167"/>
      <c r="V754" s="168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>
        <f>25</f>
        <v>25</v>
      </c>
      <c r="AJ754" s="167"/>
      <c r="AK754" s="167">
        <f>SUM(T754:AJ754)</f>
        <v>25</v>
      </c>
      <c r="AL754" s="167">
        <f>S754-AK754</f>
        <v>165</v>
      </c>
      <c r="AM754" s="234" t="s">
        <v>1785</v>
      </c>
    </row>
    <row r="755" spans="1:39" ht="15.75" thickBot="1" x14ac:dyDescent="0.3">
      <c r="A755" s="381" t="s">
        <v>1774</v>
      </c>
      <c r="B755" s="382"/>
      <c r="C755" s="382"/>
      <c r="D755" s="382"/>
      <c r="E755" s="382"/>
      <c r="F755" s="382"/>
      <c r="G755" s="382"/>
      <c r="H755" s="382"/>
      <c r="I755" s="382"/>
      <c r="J755" s="382"/>
      <c r="K755" s="382"/>
      <c r="L755" s="382"/>
      <c r="M755" s="382"/>
      <c r="N755" s="382"/>
      <c r="O755" s="382"/>
      <c r="P755" s="382"/>
      <c r="Q755" s="382"/>
      <c r="R755" s="382"/>
      <c r="S755" s="382"/>
      <c r="T755" s="382"/>
      <c r="U755" s="382"/>
      <c r="V755" s="382"/>
      <c r="W755" s="382"/>
      <c r="X755" s="382"/>
      <c r="Y755" s="382"/>
      <c r="Z755" s="382"/>
      <c r="AA755" s="382"/>
      <c r="AB755" s="382"/>
      <c r="AC755" s="382"/>
      <c r="AD755" s="382"/>
      <c r="AE755" s="382"/>
      <c r="AF755" s="382"/>
      <c r="AG755" s="382"/>
      <c r="AH755" s="382"/>
      <c r="AI755" s="382"/>
      <c r="AJ755" s="382"/>
      <c r="AK755" s="382"/>
      <c r="AL755" s="382"/>
      <c r="AM755" s="383"/>
    </row>
    <row r="756" spans="1:39" ht="15.75" thickBot="1" x14ac:dyDescent="0.3">
      <c r="A756" s="304" t="s">
        <v>1775</v>
      </c>
      <c r="B756" s="237" t="s">
        <v>1776</v>
      </c>
      <c r="C756" s="238"/>
      <c r="D756" s="239" t="s">
        <v>466</v>
      </c>
      <c r="E756" s="178">
        <v>150</v>
      </c>
      <c r="F756" s="249"/>
      <c r="G756" s="250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250">
        <f>SUM(E756:R756)</f>
        <v>150</v>
      </c>
      <c r="T756" s="181"/>
      <c r="U756" s="181"/>
      <c r="V756" s="182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>
        <f>SUM(T756:AJ756)</f>
        <v>0</v>
      </c>
      <c r="AL756" s="181">
        <f>S756-AK756</f>
        <v>150</v>
      </c>
      <c r="AM756" s="236" t="s">
        <v>1785</v>
      </c>
    </row>
    <row r="757" spans="1:39" ht="15.75" thickBot="1" x14ac:dyDescent="0.3">
      <c r="A757" s="381" t="s">
        <v>1777</v>
      </c>
      <c r="B757" s="382"/>
      <c r="C757" s="382"/>
      <c r="D757" s="382"/>
      <c r="E757" s="382"/>
      <c r="F757" s="382"/>
      <c r="G757" s="382"/>
      <c r="H757" s="382"/>
      <c r="I757" s="382"/>
      <c r="J757" s="382"/>
      <c r="K757" s="382"/>
      <c r="L757" s="382"/>
      <c r="M757" s="382"/>
      <c r="N757" s="382"/>
      <c r="O757" s="382"/>
      <c r="P757" s="382"/>
      <c r="Q757" s="382"/>
      <c r="R757" s="382"/>
      <c r="S757" s="382"/>
      <c r="T757" s="382"/>
      <c r="U757" s="382"/>
      <c r="V757" s="382"/>
      <c r="W757" s="382"/>
      <c r="X757" s="382"/>
      <c r="Y757" s="382"/>
      <c r="Z757" s="382"/>
      <c r="AA757" s="382"/>
      <c r="AB757" s="382"/>
      <c r="AC757" s="382"/>
      <c r="AD757" s="382"/>
      <c r="AE757" s="382"/>
      <c r="AF757" s="382"/>
      <c r="AG757" s="382"/>
      <c r="AH757" s="382"/>
      <c r="AI757" s="382"/>
      <c r="AJ757" s="382"/>
      <c r="AK757" s="382"/>
      <c r="AL757" s="382"/>
      <c r="AM757" s="383"/>
    </row>
    <row r="758" spans="1:39" ht="15.75" thickBot="1" x14ac:dyDescent="0.3">
      <c r="A758" s="304" t="s">
        <v>1778</v>
      </c>
      <c r="B758" s="237" t="s">
        <v>1779</v>
      </c>
      <c r="C758" s="238"/>
      <c r="D758" s="177" t="s">
        <v>433</v>
      </c>
      <c r="E758" s="178">
        <v>250</v>
      </c>
      <c r="F758" s="249"/>
      <c r="G758" s="250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>
        <f>SUM(E758,R758)</f>
        <v>250</v>
      </c>
      <c r="T758" s="181"/>
      <c r="U758" s="181"/>
      <c r="V758" s="182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>
        <v>0</v>
      </c>
      <c r="AL758" s="181">
        <f>S758-AK758</f>
        <v>250</v>
      </c>
      <c r="AM758" s="236" t="s">
        <v>1785</v>
      </c>
    </row>
    <row r="759" spans="1:39" ht="15.75" thickBot="1" x14ac:dyDescent="0.3">
      <c r="A759" s="381" t="s">
        <v>1780</v>
      </c>
      <c r="B759" s="382"/>
      <c r="C759" s="382"/>
      <c r="D759" s="382"/>
      <c r="E759" s="382"/>
      <c r="F759" s="382"/>
      <c r="G759" s="382"/>
      <c r="H759" s="382"/>
      <c r="I759" s="382"/>
      <c r="J759" s="382"/>
      <c r="K759" s="382"/>
      <c r="L759" s="382"/>
      <c r="M759" s="382"/>
      <c r="N759" s="382"/>
      <c r="O759" s="382"/>
      <c r="P759" s="382"/>
      <c r="Q759" s="382"/>
      <c r="R759" s="382"/>
      <c r="S759" s="382"/>
      <c r="T759" s="382"/>
      <c r="U759" s="382"/>
      <c r="V759" s="382"/>
      <c r="W759" s="382"/>
      <c r="X759" s="382"/>
      <c r="Y759" s="382"/>
      <c r="Z759" s="382"/>
      <c r="AA759" s="382"/>
      <c r="AB759" s="382"/>
      <c r="AC759" s="382"/>
      <c r="AD759" s="382"/>
      <c r="AE759" s="382"/>
      <c r="AF759" s="382"/>
      <c r="AG759" s="382"/>
      <c r="AH759" s="382"/>
      <c r="AI759" s="382"/>
      <c r="AJ759" s="382"/>
      <c r="AK759" s="382"/>
      <c r="AL759" s="382"/>
      <c r="AM759" s="383"/>
    </row>
    <row r="760" spans="1:39" ht="15.75" thickBot="1" x14ac:dyDescent="0.3">
      <c r="A760" s="304" t="s">
        <v>1781</v>
      </c>
      <c r="B760" s="237" t="s">
        <v>1782</v>
      </c>
      <c r="C760" s="238"/>
      <c r="D760" s="239" t="s">
        <v>445</v>
      </c>
      <c r="E760" s="178">
        <v>0</v>
      </c>
      <c r="F760" s="249"/>
      <c r="G760" s="250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>
        <f>4</f>
        <v>4</v>
      </c>
      <c r="S760" s="181">
        <f>SUM(E760:R760)</f>
        <v>4</v>
      </c>
      <c r="T760" s="181"/>
      <c r="U760" s="181"/>
      <c r="V760" s="182"/>
      <c r="W760" s="181">
        <f>4</f>
        <v>4</v>
      </c>
      <c r="X760" s="181"/>
      <c r="Y760" s="181"/>
      <c r="Z760" s="181"/>
      <c r="AA760" s="181"/>
      <c r="AB760" s="181"/>
      <c r="AC760" s="181"/>
      <c r="AD760" s="181"/>
      <c r="AE760" s="181"/>
      <c r="AF760" s="181"/>
      <c r="AG760" s="181"/>
      <c r="AH760" s="181"/>
      <c r="AI760" s="181"/>
      <c r="AJ760" s="181"/>
      <c r="AK760" s="181">
        <f>SUM(T760:AJ760)</f>
        <v>4</v>
      </c>
      <c r="AL760" s="225">
        <f>S760-AK760</f>
        <v>0</v>
      </c>
      <c r="AM760" s="236" t="s">
        <v>1787</v>
      </c>
    </row>
    <row r="761" spans="1:39" ht="15.75" thickBot="1" x14ac:dyDescent="0.3">
      <c r="A761" s="381" t="s">
        <v>1817</v>
      </c>
      <c r="B761" s="382"/>
      <c r="C761" s="382"/>
      <c r="D761" s="382"/>
      <c r="E761" s="382"/>
      <c r="F761" s="382"/>
      <c r="G761" s="382"/>
      <c r="H761" s="382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  <c r="V761" s="382"/>
      <c r="W761" s="382"/>
      <c r="X761" s="382"/>
      <c r="Y761" s="382"/>
      <c r="Z761" s="382"/>
      <c r="AA761" s="382"/>
      <c r="AB761" s="382"/>
      <c r="AC761" s="382"/>
      <c r="AD761" s="382"/>
      <c r="AE761" s="382"/>
      <c r="AF761" s="382"/>
      <c r="AG761" s="382"/>
      <c r="AH761" s="382"/>
      <c r="AI761" s="382"/>
      <c r="AJ761" s="382"/>
      <c r="AK761" s="382"/>
      <c r="AL761" s="382"/>
      <c r="AM761" s="383"/>
    </row>
    <row r="762" spans="1:39" x14ac:dyDescent="0.25">
      <c r="A762" s="305" t="s">
        <v>1818</v>
      </c>
      <c r="B762" s="241" t="s">
        <v>1819</v>
      </c>
      <c r="C762" s="242"/>
      <c r="D762" s="251"/>
      <c r="E762" s="153">
        <v>0</v>
      </c>
      <c r="F762" s="244"/>
      <c r="G762" s="245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>
        <f>SUM(E762:R762)</f>
        <v>0</v>
      </c>
      <c r="T762" s="156"/>
      <c r="U762" s="156"/>
      <c r="V762" s="157"/>
      <c r="W762" s="156"/>
      <c r="X762" s="156"/>
      <c r="Y762" s="156"/>
      <c r="Z762" s="156"/>
      <c r="AA762" s="156"/>
      <c r="AB762" s="156"/>
      <c r="AC762" s="156"/>
      <c r="AD762" s="156"/>
      <c r="AE762" s="156"/>
      <c r="AF762" s="156"/>
      <c r="AG762" s="156"/>
      <c r="AH762" s="156"/>
      <c r="AI762" s="156"/>
      <c r="AJ762" s="156"/>
      <c r="AK762" s="156">
        <f t="shared" ref="AK762:AK772" si="54">SUM(T762:AJ762)</f>
        <v>0</v>
      </c>
      <c r="AL762" s="185">
        <f t="shared" ref="AL762:AL772" si="55">S762-AK762</f>
        <v>0</v>
      </c>
      <c r="AM762" s="231" t="s">
        <v>1877</v>
      </c>
    </row>
    <row r="763" spans="1:39" x14ac:dyDescent="0.25">
      <c r="A763" s="297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1">
        <f t="shared" si="55"/>
        <v>0</v>
      </c>
      <c r="AM763" s="232" t="s">
        <v>1785</v>
      </c>
    </row>
    <row r="764" spans="1:39" x14ac:dyDescent="0.25">
      <c r="A764" s="297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1">
        <f t="shared" si="55"/>
        <v>0</v>
      </c>
      <c r="AM764" s="159" t="s">
        <v>1877</v>
      </c>
    </row>
    <row r="765" spans="1:39" x14ac:dyDescent="0.25">
      <c r="A765" s="297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1">
        <f t="shared" si="55"/>
        <v>0</v>
      </c>
      <c r="AM765" s="159" t="s">
        <v>1877</v>
      </c>
    </row>
    <row r="766" spans="1:39" x14ac:dyDescent="0.25">
      <c r="A766" s="297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1">
        <f t="shared" si="55"/>
        <v>0</v>
      </c>
      <c r="AM766" s="159" t="s">
        <v>1877</v>
      </c>
    </row>
    <row r="767" spans="1:39" x14ac:dyDescent="0.25">
      <c r="A767" s="297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1">
        <f t="shared" si="55"/>
        <v>0</v>
      </c>
      <c r="AM767" s="159" t="s">
        <v>1877</v>
      </c>
    </row>
    <row r="768" spans="1:39" x14ac:dyDescent="0.25">
      <c r="A768" s="297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1">
        <f t="shared" si="55"/>
        <v>0</v>
      </c>
      <c r="AM768" s="159" t="s">
        <v>1877</v>
      </c>
    </row>
    <row r="769" spans="1:39" x14ac:dyDescent="0.25">
      <c r="A769" s="297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1">
        <f t="shared" si="55"/>
        <v>0</v>
      </c>
      <c r="AM769" s="159" t="s">
        <v>1877</v>
      </c>
    </row>
    <row r="770" spans="1:39" x14ac:dyDescent="0.25">
      <c r="A770" s="297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1">
        <f t="shared" si="55"/>
        <v>0</v>
      </c>
      <c r="AM770" s="159" t="s">
        <v>1877</v>
      </c>
    </row>
    <row r="771" spans="1:39" x14ac:dyDescent="0.25">
      <c r="A771" s="297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1">
        <f t="shared" si="55"/>
        <v>0</v>
      </c>
      <c r="AM771" s="159" t="s">
        <v>1877</v>
      </c>
    </row>
    <row r="772" spans="1:39" ht="15.75" thickBot="1" x14ac:dyDescent="0.3">
      <c r="A772" s="288" t="s">
        <v>2093</v>
      </c>
      <c r="B772" s="252" t="s">
        <v>2094</v>
      </c>
      <c r="C772" s="191"/>
      <c r="D772" s="246" t="s">
        <v>466</v>
      </c>
      <c r="E772" s="164">
        <v>100</v>
      </c>
      <c r="F772" s="247"/>
      <c r="G772" s="248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>
        <f t="shared" si="56"/>
        <v>100</v>
      </c>
      <c r="T772" s="167"/>
      <c r="U772" s="167"/>
      <c r="V772" s="168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>
        <f t="shared" si="54"/>
        <v>0</v>
      </c>
      <c r="AL772" s="167">
        <f t="shared" si="55"/>
        <v>100</v>
      </c>
      <c r="AM772" s="234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498:AM498"/>
    <mergeCell ref="A370:AM370"/>
    <mergeCell ref="A426:AM426"/>
    <mergeCell ref="A448:AM448"/>
    <mergeCell ref="A453:AM453"/>
    <mergeCell ref="A468:AM468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231:AM231"/>
    <mergeCell ref="A124:AM124"/>
    <mergeCell ref="A128:AM128"/>
    <mergeCell ref="A133:AM133"/>
    <mergeCell ref="A170:AM170"/>
    <mergeCell ref="A180:AM180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topLeftCell="A497" workbookViewId="0">
      <selection activeCell="B515" sqref="B515"/>
    </sheetView>
  </sheetViews>
  <sheetFormatPr baseColWidth="10" defaultRowHeight="15" x14ac:dyDescent="0.25"/>
  <cols>
    <col min="1" max="1" width="6.140625" style="328" customWidth="1"/>
    <col min="2" max="2" width="79.42578125" style="323" customWidth="1"/>
    <col min="3" max="5" width="0" style="328" hidden="1" customWidth="1"/>
    <col min="6" max="21" width="0" style="323" hidden="1" customWidth="1"/>
    <col min="22" max="22" width="14.140625" style="323" customWidth="1"/>
    <col min="23" max="25" width="11.42578125" style="323"/>
    <col min="26" max="26" width="12" style="323" bestFit="1" customWidth="1"/>
    <col min="27" max="27" width="11.42578125" style="323"/>
    <col min="28" max="16384" width="11.42578125" style="19"/>
  </cols>
  <sheetData>
    <row r="1" spans="1:27" ht="26.25" customHeight="1" thickBot="1" x14ac:dyDescent="0.3">
      <c r="A1" s="401" t="s">
        <v>2528</v>
      </c>
      <c r="B1" s="401" t="s">
        <v>2114</v>
      </c>
      <c r="C1" s="307" t="s">
        <v>2115</v>
      </c>
      <c r="D1" s="308" t="s">
        <v>2116</v>
      </c>
      <c r="E1" s="308" t="s">
        <v>2117</v>
      </c>
      <c r="F1" s="308" t="s">
        <v>2107</v>
      </c>
      <c r="G1" s="308" t="s">
        <v>1912</v>
      </c>
      <c r="H1" s="308" t="s">
        <v>1913</v>
      </c>
      <c r="I1" s="308" t="s">
        <v>2118</v>
      </c>
      <c r="J1" s="308" t="s">
        <v>2119</v>
      </c>
      <c r="K1" s="308" t="s">
        <v>2106</v>
      </c>
      <c r="L1" s="308" t="s">
        <v>1915</v>
      </c>
      <c r="M1" s="308" t="s">
        <v>1916</v>
      </c>
      <c r="N1" s="308" t="s">
        <v>2120</v>
      </c>
      <c r="O1" s="308" t="s">
        <v>2121</v>
      </c>
      <c r="P1" s="308" t="s">
        <v>2122</v>
      </c>
      <c r="Q1" s="308" t="s">
        <v>2123</v>
      </c>
      <c r="R1" s="308" t="s">
        <v>1921</v>
      </c>
      <c r="S1" s="308" t="s">
        <v>2124</v>
      </c>
      <c r="T1" s="308" t="s">
        <v>2108</v>
      </c>
      <c r="U1" s="309" t="s">
        <v>2125</v>
      </c>
      <c r="V1" s="404" t="s">
        <v>2126</v>
      </c>
      <c r="W1" s="404" t="s">
        <v>2127</v>
      </c>
      <c r="X1" s="404" t="s">
        <v>2444</v>
      </c>
      <c r="Y1" s="398" t="s">
        <v>2509</v>
      </c>
      <c r="Z1" s="399"/>
      <c r="AA1" s="400"/>
    </row>
    <row r="2" spans="1:27" ht="15.75" thickBot="1" x14ac:dyDescent="0.3">
      <c r="A2" s="402"/>
      <c r="B2" s="403"/>
      <c r="C2" s="310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405"/>
      <c r="W2" s="405"/>
      <c r="X2" s="405"/>
      <c r="Y2" s="261" t="s">
        <v>2524</v>
      </c>
      <c r="Z2" s="268" t="s">
        <v>2525</v>
      </c>
      <c r="AA2" s="264" t="s">
        <v>2526</v>
      </c>
    </row>
    <row r="3" spans="1:27" ht="13.5" customHeight="1" thickBot="1" x14ac:dyDescent="0.3">
      <c r="A3" s="335">
        <v>1</v>
      </c>
      <c r="B3" s="344" t="s">
        <v>1929</v>
      </c>
      <c r="C3" s="345">
        <v>1765.5</v>
      </c>
      <c r="D3" s="345"/>
      <c r="E3" s="345">
        <f t="shared" ref="E3:E66" si="0">C3+D3</f>
        <v>1765.5</v>
      </c>
      <c r="F3" s="345"/>
      <c r="G3" s="345">
        <f>100</f>
        <v>100</v>
      </c>
      <c r="H3" s="345"/>
      <c r="I3" s="345"/>
      <c r="J3" s="345"/>
      <c r="K3" s="345">
        <f>500</f>
        <v>500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>
        <v>865</v>
      </c>
      <c r="W3" s="347">
        <f t="shared" ref="W3:W44" si="1">E3-V3</f>
        <v>900.5</v>
      </c>
      <c r="X3" s="348" t="s">
        <v>1785</v>
      </c>
      <c r="Y3" s="340"/>
      <c r="Z3" s="269" t="s">
        <v>2507</v>
      </c>
      <c r="AA3" s="313">
        <v>0</v>
      </c>
    </row>
    <row r="4" spans="1:27" ht="15.75" thickBot="1" x14ac:dyDescent="0.3">
      <c r="A4" s="336">
        <v>2</v>
      </c>
      <c r="B4" s="349" t="s">
        <v>1</v>
      </c>
      <c r="C4" s="314">
        <v>5</v>
      </c>
      <c r="D4" s="314"/>
      <c r="E4" s="314">
        <f t="shared" si="0"/>
        <v>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>
        <f t="shared" ref="V4:V17" si="2">SUM(F4:U4)</f>
        <v>0</v>
      </c>
      <c r="W4" s="316">
        <f t="shared" si="1"/>
        <v>5</v>
      </c>
      <c r="X4" s="350" t="s">
        <v>1796</v>
      </c>
      <c r="Y4" s="341"/>
      <c r="Z4" s="270" t="s">
        <v>2508</v>
      </c>
      <c r="AA4" s="318" t="s">
        <v>2517</v>
      </c>
    </row>
    <row r="5" spans="1:27" ht="15.75" thickBot="1" x14ac:dyDescent="0.3">
      <c r="A5" s="336">
        <v>3</v>
      </c>
      <c r="B5" s="349" t="s">
        <v>2</v>
      </c>
      <c r="C5" s="314">
        <v>0</v>
      </c>
      <c r="D5" s="314"/>
      <c r="E5" s="314">
        <f t="shared" si="0"/>
        <v>0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>
        <f t="shared" si="2"/>
        <v>0</v>
      </c>
      <c r="W5" s="319">
        <f t="shared" si="1"/>
        <v>0</v>
      </c>
      <c r="X5" s="350" t="s">
        <v>1796</v>
      </c>
      <c r="Y5" s="342"/>
      <c r="Z5" s="271" t="s">
        <v>2516</v>
      </c>
      <c r="AA5" s="318" t="s">
        <v>2518</v>
      </c>
    </row>
    <row r="6" spans="1:27" ht="15.75" thickBot="1" x14ac:dyDescent="0.3">
      <c r="A6" s="336">
        <v>4</v>
      </c>
      <c r="B6" s="349" t="s">
        <v>3</v>
      </c>
      <c r="C6" s="314">
        <v>2</v>
      </c>
      <c r="D6" s="314"/>
      <c r="E6" s="314">
        <f t="shared" si="0"/>
        <v>2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>
        <f t="shared" si="2"/>
        <v>0</v>
      </c>
      <c r="W6" s="320">
        <f t="shared" si="1"/>
        <v>2</v>
      </c>
      <c r="X6" s="350" t="s">
        <v>1796</v>
      </c>
      <c r="Y6" s="343"/>
      <c r="Z6" s="321" t="s">
        <v>2519</v>
      </c>
      <c r="AA6" s="322" t="s">
        <v>2520</v>
      </c>
    </row>
    <row r="7" spans="1:27" x14ac:dyDescent="0.25">
      <c r="A7" s="336">
        <v>5</v>
      </c>
      <c r="B7" s="349" t="s">
        <v>4</v>
      </c>
      <c r="C7" s="314">
        <v>2</v>
      </c>
      <c r="D7" s="314"/>
      <c r="E7" s="314">
        <f t="shared" si="0"/>
        <v>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>
        <f t="shared" si="2"/>
        <v>0</v>
      </c>
      <c r="W7" s="320">
        <f t="shared" si="1"/>
        <v>2</v>
      </c>
      <c r="X7" s="350" t="s">
        <v>1796</v>
      </c>
    </row>
    <row r="8" spans="1:27" x14ac:dyDescent="0.25">
      <c r="A8" s="336">
        <v>6</v>
      </c>
      <c r="B8" s="349" t="s">
        <v>5</v>
      </c>
      <c r="C8" s="314">
        <v>5</v>
      </c>
      <c r="D8" s="314"/>
      <c r="E8" s="314">
        <f t="shared" si="0"/>
        <v>5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>
        <f t="shared" si="2"/>
        <v>0</v>
      </c>
      <c r="W8" s="316">
        <f t="shared" si="1"/>
        <v>5</v>
      </c>
      <c r="X8" s="350" t="s">
        <v>1796</v>
      </c>
    </row>
    <row r="9" spans="1:27" x14ac:dyDescent="0.25">
      <c r="A9" s="336">
        <v>7</v>
      </c>
      <c r="B9" s="349" t="s">
        <v>6</v>
      </c>
      <c r="C9" s="314">
        <v>4</v>
      </c>
      <c r="D9" s="314"/>
      <c r="E9" s="314">
        <f t="shared" si="0"/>
        <v>4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>
        <f t="shared" si="2"/>
        <v>0</v>
      </c>
      <c r="W9" s="316">
        <f t="shared" si="1"/>
        <v>4</v>
      </c>
      <c r="X9" s="350" t="s">
        <v>1796</v>
      </c>
    </row>
    <row r="10" spans="1:27" x14ac:dyDescent="0.25">
      <c r="A10" s="336">
        <v>8</v>
      </c>
      <c r="B10" s="349" t="s">
        <v>7</v>
      </c>
      <c r="C10" s="314">
        <v>1</v>
      </c>
      <c r="D10" s="314"/>
      <c r="E10" s="314">
        <f t="shared" si="0"/>
        <v>1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>
        <f t="shared" si="2"/>
        <v>0</v>
      </c>
      <c r="W10" s="320">
        <f t="shared" si="1"/>
        <v>1</v>
      </c>
      <c r="X10" s="350" t="s">
        <v>1796</v>
      </c>
    </row>
    <row r="11" spans="1:27" x14ac:dyDescent="0.25">
      <c r="A11" s="336">
        <v>9</v>
      </c>
      <c r="B11" s="349" t="s">
        <v>8</v>
      </c>
      <c r="C11" s="314">
        <v>2</v>
      </c>
      <c r="D11" s="314"/>
      <c r="E11" s="314">
        <f t="shared" si="0"/>
        <v>2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>
        <f t="shared" si="2"/>
        <v>0</v>
      </c>
      <c r="W11" s="316">
        <f t="shared" si="1"/>
        <v>2</v>
      </c>
      <c r="X11" s="350" t="s">
        <v>1796</v>
      </c>
    </row>
    <row r="12" spans="1:27" x14ac:dyDescent="0.25">
      <c r="A12" s="336">
        <v>10</v>
      </c>
      <c r="B12" s="349" t="s">
        <v>9</v>
      </c>
      <c r="C12" s="314">
        <v>0</v>
      </c>
      <c r="D12" s="314"/>
      <c r="E12" s="314">
        <f t="shared" si="0"/>
        <v>0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5">
        <f t="shared" si="2"/>
        <v>0</v>
      </c>
      <c r="W12" s="319">
        <f t="shared" si="1"/>
        <v>0</v>
      </c>
      <c r="X12" s="350" t="s">
        <v>1796</v>
      </c>
    </row>
    <row r="13" spans="1:27" x14ac:dyDescent="0.25">
      <c r="A13" s="336">
        <v>11</v>
      </c>
      <c r="B13" s="349" t="s">
        <v>10</v>
      </c>
      <c r="C13" s="314">
        <v>0</v>
      </c>
      <c r="D13" s="314"/>
      <c r="E13" s="314">
        <f t="shared" si="0"/>
        <v>0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>
        <f t="shared" si="2"/>
        <v>0</v>
      </c>
      <c r="W13" s="319">
        <f t="shared" si="1"/>
        <v>0</v>
      </c>
      <c r="X13" s="350" t="s">
        <v>1796</v>
      </c>
    </row>
    <row r="14" spans="1:27" x14ac:dyDescent="0.25">
      <c r="A14" s="336">
        <v>12</v>
      </c>
      <c r="B14" s="349" t="s">
        <v>11</v>
      </c>
      <c r="C14" s="314">
        <v>5</v>
      </c>
      <c r="D14" s="314">
        <v>1</v>
      </c>
      <c r="E14" s="314">
        <f t="shared" si="0"/>
        <v>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5">
        <f t="shared" si="2"/>
        <v>0</v>
      </c>
      <c r="W14" s="317">
        <f t="shared" si="1"/>
        <v>6</v>
      </c>
      <c r="X14" s="350" t="s">
        <v>1796</v>
      </c>
    </row>
    <row r="15" spans="1:27" x14ac:dyDescent="0.25">
      <c r="A15" s="336">
        <v>13</v>
      </c>
      <c r="B15" s="349" t="s">
        <v>12</v>
      </c>
      <c r="C15" s="314">
        <v>0</v>
      </c>
      <c r="D15" s="314"/>
      <c r="E15" s="314">
        <f t="shared" si="0"/>
        <v>0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>
        <f t="shared" si="2"/>
        <v>0</v>
      </c>
      <c r="W15" s="319">
        <f t="shared" si="1"/>
        <v>0</v>
      </c>
      <c r="X15" s="350" t="s">
        <v>1796</v>
      </c>
    </row>
    <row r="16" spans="1:27" x14ac:dyDescent="0.25">
      <c r="A16" s="336">
        <v>14</v>
      </c>
      <c r="B16" s="349" t="s">
        <v>13</v>
      </c>
      <c r="C16" s="314">
        <v>1</v>
      </c>
      <c r="D16" s="314"/>
      <c r="E16" s="314">
        <f t="shared" si="0"/>
        <v>1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>
        <f t="shared" si="2"/>
        <v>0</v>
      </c>
      <c r="W16" s="320">
        <f t="shared" si="1"/>
        <v>1</v>
      </c>
      <c r="X16" s="350" t="s">
        <v>1796</v>
      </c>
    </row>
    <row r="17" spans="1:24" x14ac:dyDescent="0.25">
      <c r="A17" s="336">
        <v>15</v>
      </c>
      <c r="B17" s="349" t="s">
        <v>14</v>
      </c>
      <c r="C17" s="314">
        <v>10</v>
      </c>
      <c r="D17" s="314"/>
      <c r="E17" s="314">
        <f t="shared" si="0"/>
        <v>10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>
        <f t="shared" si="2"/>
        <v>0</v>
      </c>
      <c r="W17" s="317">
        <f t="shared" si="1"/>
        <v>10</v>
      </c>
      <c r="X17" s="350" t="s">
        <v>1796</v>
      </c>
    </row>
    <row r="18" spans="1:24" x14ac:dyDescent="0.25">
      <c r="A18" s="336">
        <v>16</v>
      </c>
      <c r="B18" s="349" t="s">
        <v>15</v>
      </c>
      <c r="C18" s="314">
        <v>8</v>
      </c>
      <c r="D18" s="314">
        <v>32</v>
      </c>
      <c r="E18" s="314">
        <f t="shared" si="0"/>
        <v>40</v>
      </c>
      <c r="F18" s="314">
        <f>5</f>
        <v>5</v>
      </c>
      <c r="G18" s="314"/>
      <c r="H18" s="314"/>
      <c r="I18" s="314"/>
      <c r="J18" s="314"/>
      <c r="K18" s="314">
        <f>2</f>
        <v>2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>
        <v>26</v>
      </c>
      <c r="W18" s="317">
        <f t="shared" si="1"/>
        <v>14</v>
      </c>
      <c r="X18" s="350" t="s">
        <v>1796</v>
      </c>
    </row>
    <row r="19" spans="1:24" x14ac:dyDescent="0.25">
      <c r="A19" s="336">
        <v>17</v>
      </c>
      <c r="B19" s="349" t="s">
        <v>16</v>
      </c>
      <c r="C19" s="314">
        <v>3</v>
      </c>
      <c r="D19" s="314"/>
      <c r="E19" s="314">
        <f t="shared" si="0"/>
        <v>3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>
        <f t="shared" ref="V19:V34" si="3">SUM(F19:U19)</f>
        <v>0</v>
      </c>
      <c r="W19" s="316">
        <f t="shared" si="1"/>
        <v>3</v>
      </c>
      <c r="X19" s="350" t="s">
        <v>1796</v>
      </c>
    </row>
    <row r="20" spans="1:24" x14ac:dyDescent="0.25">
      <c r="A20" s="336">
        <v>18</v>
      </c>
      <c r="B20" s="349" t="s">
        <v>17</v>
      </c>
      <c r="C20" s="314">
        <v>0</v>
      </c>
      <c r="D20" s="314"/>
      <c r="E20" s="314">
        <f t="shared" si="0"/>
        <v>0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>
        <f t="shared" si="3"/>
        <v>0</v>
      </c>
      <c r="W20" s="319">
        <f t="shared" si="1"/>
        <v>0</v>
      </c>
      <c r="X20" s="350" t="s">
        <v>1785</v>
      </c>
    </row>
    <row r="21" spans="1:24" x14ac:dyDescent="0.25">
      <c r="A21" s="336">
        <v>19</v>
      </c>
      <c r="B21" s="349" t="s">
        <v>18</v>
      </c>
      <c r="C21" s="314">
        <v>1</v>
      </c>
      <c r="D21" s="314"/>
      <c r="E21" s="314">
        <f t="shared" si="0"/>
        <v>1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>
        <f t="shared" si="3"/>
        <v>0</v>
      </c>
      <c r="W21" s="320">
        <f t="shared" si="1"/>
        <v>1</v>
      </c>
      <c r="X21" s="350" t="s">
        <v>1796</v>
      </c>
    </row>
    <row r="22" spans="1:24" x14ac:dyDescent="0.25">
      <c r="A22" s="336">
        <v>20</v>
      </c>
      <c r="B22" s="349" t="s">
        <v>19</v>
      </c>
      <c r="C22" s="314">
        <v>1</v>
      </c>
      <c r="D22" s="314"/>
      <c r="E22" s="314">
        <f t="shared" si="0"/>
        <v>1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>
        <f t="shared" si="3"/>
        <v>0</v>
      </c>
      <c r="W22" s="320">
        <f t="shared" si="1"/>
        <v>1</v>
      </c>
      <c r="X22" s="350" t="s">
        <v>1796</v>
      </c>
    </row>
    <row r="23" spans="1:24" x14ac:dyDescent="0.25">
      <c r="A23" s="336">
        <v>21</v>
      </c>
      <c r="B23" s="349" t="s">
        <v>20</v>
      </c>
      <c r="C23" s="314">
        <v>3</v>
      </c>
      <c r="D23" s="314"/>
      <c r="E23" s="314">
        <f t="shared" si="0"/>
        <v>3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>
        <f t="shared" si="3"/>
        <v>0</v>
      </c>
      <c r="W23" s="316">
        <f t="shared" si="1"/>
        <v>3</v>
      </c>
      <c r="X23" s="350" t="s">
        <v>1796</v>
      </c>
    </row>
    <row r="24" spans="1:24" x14ac:dyDescent="0.25">
      <c r="A24" s="336">
        <v>22</v>
      </c>
      <c r="B24" s="349" t="s">
        <v>21</v>
      </c>
      <c r="C24" s="314">
        <v>0</v>
      </c>
      <c r="D24" s="314"/>
      <c r="E24" s="314">
        <f t="shared" si="0"/>
        <v>0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5">
        <f t="shared" si="3"/>
        <v>0</v>
      </c>
      <c r="W24" s="319">
        <f t="shared" si="1"/>
        <v>0</v>
      </c>
      <c r="X24" s="350" t="s">
        <v>1796</v>
      </c>
    </row>
    <row r="25" spans="1:24" x14ac:dyDescent="0.25">
      <c r="A25" s="336">
        <v>23</v>
      </c>
      <c r="B25" s="349" t="s">
        <v>22</v>
      </c>
      <c r="C25" s="314">
        <v>6</v>
      </c>
      <c r="D25" s="314"/>
      <c r="E25" s="314">
        <f t="shared" si="0"/>
        <v>6</v>
      </c>
      <c r="F25" s="314"/>
      <c r="G25" s="314"/>
      <c r="H25" s="314"/>
      <c r="I25" s="314"/>
      <c r="J25" s="314">
        <f>1</f>
        <v>1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>
        <v>2</v>
      </c>
      <c r="W25" s="316">
        <f t="shared" si="1"/>
        <v>4</v>
      </c>
      <c r="X25" s="350" t="s">
        <v>1796</v>
      </c>
    </row>
    <row r="26" spans="1:24" x14ac:dyDescent="0.25">
      <c r="A26" s="336">
        <v>24</v>
      </c>
      <c r="B26" s="349" t="s">
        <v>23</v>
      </c>
      <c r="C26" s="314">
        <v>10</v>
      </c>
      <c r="D26" s="314"/>
      <c r="E26" s="314">
        <f t="shared" si="0"/>
        <v>10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>
        <f t="shared" si="3"/>
        <v>0</v>
      </c>
      <c r="W26" s="317">
        <f t="shared" si="1"/>
        <v>10</v>
      </c>
      <c r="X26" s="350" t="s">
        <v>1796</v>
      </c>
    </row>
    <row r="27" spans="1:24" x14ac:dyDescent="0.25">
      <c r="A27" s="336">
        <v>25</v>
      </c>
      <c r="B27" s="349" t="s">
        <v>24</v>
      </c>
      <c r="C27" s="314">
        <v>7</v>
      </c>
      <c r="D27" s="314"/>
      <c r="E27" s="314">
        <f t="shared" si="0"/>
        <v>7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>
        <f t="shared" si="3"/>
        <v>0</v>
      </c>
      <c r="W27" s="317">
        <f t="shared" si="1"/>
        <v>7</v>
      </c>
      <c r="X27" s="350" t="s">
        <v>1796</v>
      </c>
    </row>
    <row r="28" spans="1:24" x14ac:dyDescent="0.25">
      <c r="A28" s="336">
        <v>26</v>
      </c>
      <c r="B28" s="349" t="s">
        <v>25</v>
      </c>
      <c r="C28" s="314">
        <v>29</v>
      </c>
      <c r="D28" s="314"/>
      <c r="E28" s="314">
        <f t="shared" si="0"/>
        <v>29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>
        <f t="shared" si="3"/>
        <v>0</v>
      </c>
      <c r="W28" s="317">
        <f t="shared" si="1"/>
        <v>29</v>
      </c>
      <c r="X28" s="350" t="s">
        <v>1796</v>
      </c>
    </row>
    <row r="29" spans="1:24" x14ac:dyDescent="0.25">
      <c r="A29" s="336">
        <v>27</v>
      </c>
      <c r="B29" s="349" t="s">
        <v>26</v>
      </c>
      <c r="C29" s="314">
        <v>20</v>
      </c>
      <c r="D29" s="314"/>
      <c r="E29" s="314">
        <f t="shared" si="0"/>
        <v>20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>
        <f t="shared" si="3"/>
        <v>0</v>
      </c>
      <c r="W29" s="317">
        <f t="shared" si="1"/>
        <v>20</v>
      </c>
      <c r="X29" s="350" t="s">
        <v>1796</v>
      </c>
    </row>
    <row r="30" spans="1:24" x14ac:dyDescent="0.25">
      <c r="A30" s="336">
        <v>28</v>
      </c>
      <c r="B30" s="349" t="s">
        <v>27</v>
      </c>
      <c r="C30" s="314">
        <v>8</v>
      </c>
      <c r="D30" s="314"/>
      <c r="E30" s="314">
        <f t="shared" si="0"/>
        <v>8</v>
      </c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>
        <f t="shared" si="3"/>
        <v>0</v>
      </c>
      <c r="W30" s="317">
        <f t="shared" si="1"/>
        <v>8</v>
      </c>
      <c r="X30" s="350" t="s">
        <v>1796</v>
      </c>
    </row>
    <row r="31" spans="1:24" x14ac:dyDescent="0.25">
      <c r="A31" s="336">
        <v>29</v>
      </c>
      <c r="B31" s="349" t="s">
        <v>28</v>
      </c>
      <c r="C31" s="314">
        <v>10</v>
      </c>
      <c r="D31" s="314"/>
      <c r="E31" s="314">
        <f t="shared" si="0"/>
        <v>10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>
        <f t="shared" si="3"/>
        <v>0</v>
      </c>
      <c r="W31" s="317">
        <f t="shared" si="1"/>
        <v>10</v>
      </c>
      <c r="X31" s="350" t="s">
        <v>1796</v>
      </c>
    </row>
    <row r="32" spans="1:24" x14ac:dyDescent="0.25">
      <c r="A32" s="336">
        <v>30</v>
      </c>
      <c r="B32" s="349" t="s">
        <v>2033</v>
      </c>
      <c r="C32" s="314">
        <v>0</v>
      </c>
      <c r="D32" s="314"/>
      <c r="E32" s="314">
        <f t="shared" si="0"/>
        <v>0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>
        <f t="shared" si="3"/>
        <v>0</v>
      </c>
      <c r="W32" s="319">
        <f t="shared" si="1"/>
        <v>0</v>
      </c>
      <c r="X32" s="350" t="s">
        <v>1796</v>
      </c>
    </row>
    <row r="33" spans="1:24" x14ac:dyDescent="0.25">
      <c r="A33" s="336">
        <v>31</v>
      </c>
      <c r="B33" s="349" t="s">
        <v>29</v>
      </c>
      <c r="C33" s="314">
        <v>3</v>
      </c>
      <c r="D33" s="314"/>
      <c r="E33" s="314">
        <f t="shared" si="0"/>
        <v>3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>
        <f t="shared" si="3"/>
        <v>0</v>
      </c>
      <c r="W33" s="316">
        <f t="shared" si="1"/>
        <v>3</v>
      </c>
      <c r="X33" s="350" t="s">
        <v>1796</v>
      </c>
    </row>
    <row r="34" spans="1:24" x14ac:dyDescent="0.25">
      <c r="A34" s="336">
        <v>32</v>
      </c>
      <c r="B34" s="349" t="s">
        <v>30</v>
      </c>
      <c r="C34" s="314">
        <v>10</v>
      </c>
      <c r="D34" s="314"/>
      <c r="E34" s="314">
        <f t="shared" si="0"/>
        <v>10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>
        <f t="shared" si="3"/>
        <v>0</v>
      </c>
      <c r="W34" s="317">
        <f t="shared" si="1"/>
        <v>10</v>
      </c>
      <c r="X34" s="350" t="s">
        <v>1796</v>
      </c>
    </row>
    <row r="35" spans="1:24" x14ac:dyDescent="0.25">
      <c r="A35" s="336">
        <v>33</v>
      </c>
      <c r="B35" s="349" t="s">
        <v>31</v>
      </c>
      <c r="C35" s="314">
        <v>1</v>
      </c>
      <c r="D35" s="314">
        <v>3</v>
      </c>
      <c r="E35" s="314">
        <f t="shared" si="0"/>
        <v>4</v>
      </c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>
        <v>1</v>
      </c>
      <c r="W35" s="316">
        <f t="shared" si="1"/>
        <v>3</v>
      </c>
      <c r="X35" s="350" t="s">
        <v>1796</v>
      </c>
    </row>
    <row r="36" spans="1:24" x14ac:dyDescent="0.25">
      <c r="A36" s="336">
        <v>34</v>
      </c>
      <c r="B36" s="349" t="s">
        <v>32</v>
      </c>
      <c r="C36" s="314">
        <v>11</v>
      </c>
      <c r="D36" s="314"/>
      <c r="E36" s="314">
        <f t="shared" si="0"/>
        <v>11</v>
      </c>
      <c r="F36" s="314"/>
      <c r="G36" s="314"/>
      <c r="H36" s="314"/>
      <c r="I36" s="314">
        <f>6</f>
        <v>6</v>
      </c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5">
        <f t="shared" ref="V36:V44" si="4">SUM(F36:U36)</f>
        <v>6</v>
      </c>
      <c r="W36" s="317">
        <f t="shared" si="1"/>
        <v>5</v>
      </c>
      <c r="X36" s="350" t="s">
        <v>1796</v>
      </c>
    </row>
    <row r="37" spans="1:24" x14ac:dyDescent="0.25">
      <c r="A37" s="336">
        <v>35</v>
      </c>
      <c r="B37" s="349" t="s">
        <v>33</v>
      </c>
      <c r="C37" s="314">
        <v>15</v>
      </c>
      <c r="D37" s="314"/>
      <c r="E37" s="314">
        <f t="shared" si="0"/>
        <v>15</v>
      </c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5">
        <f t="shared" si="4"/>
        <v>0</v>
      </c>
      <c r="W37" s="317">
        <f t="shared" si="1"/>
        <v>15</v>
      </c>
      <c r="X37" s="350" t="s">
        <v>1796</v>
      </c>
    </row>
    <row r="38" spans="1:24" x14ac:dyDescent="0.25">
      <c r="A38" s="336">
        <v>36</v>
      </c>
      <c r="B38" s="349" t="s">
        <v>34</v>
      </c>
      <c r="C38" s="314">
        <v>6</v>
      </c>
      <c r="D38" s="314">
        <v>3</v>
      </c>
      <c r="E38" s="314">
        <f t="shared" si="0"/>
        <v>9</v>
      </c>
      <c r="F38" s="314"/>
      <c r="G38" s="314"/>
      <c r="H38" s="314">
        <f>4</f>
        <v>4</v>
      </c>
      <c r="I38" s="314"/>
      <c r="J38" s="314">
        <f>1</f>
        <v>1</v>
      </c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5">
        <f t="shared" si="4"/>
        <v>5</v>
      </c>
      <c r="W38" s="316">
        <f t="shared" si="1"/>
        <v>4</v>
      </c>
      <c r="X38" s="350" t="s">
        <v>1796</v>
      </c>
    </row>
    <row r="39" spans="1:24" x14ac:dyDescent="0.25">
      <c r="A39" s="336">
        <v>37</v>
      </c>
      <c r="B39" s="349" t="s">
        <v>35</v>
      </c>
      <c r="C39" s="314">
        <v>4</v>
      </c>
      <c r="D39" s="314"/>
      <c r="E39" s="314">
        <f t="shared" si="0"/>
        <v>4</v>
      </c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>
        <f t="shared" si="4"/>
        <v>0</v>
      </c>
      <c r="W39" s="316">
        <f t="shared" si="1"/>
        <v>4</v>
      </c>
      <c r="X39" s="350" t="s">
        <v>1796</v>
      </c>
    </row>
    <row r="40" spans="1:24" x14ac:dyDescent="0.25">
      <c r="A40" s="336">
        <v>38</v>
      </c>
      <c r="B40" s="349" t="s">
        <v>36</v>
      </c>
      <c r="C40" s="314">
        <v>0</v>
      </c>
      <c r="D40" s="314"/>
      <c r="E40" s="314">
        <f t="shared" si="0"/>
        <v>0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>
        <f t="shared" si="4"/>
        <v>0</v>
      </c>
      <c r="W40" s="319">
        <f t="shared" si="1"/>
        <v>0</v>
      </c>
      <c r="X40" s="350" t="s">
        <v>1785</v>
      </c>
    </row>
    <row r="41" spans="1:24" x14ac:dyDescent="0.25">
      <c r="A41" s="336">
        <v>39</v>
      </c>
      <c r="B41" s="349" t="s">
        <v>37</v>
      </c>
      <c r="C41" s="314">
        <v>0</v>
      </c>
      <c r="D41" s="314"/>
      <c r="E41" s="314">
        <f t="shared" si="0"/>
        <v>0</v>
      </c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>
        <f t="shared" si="4"/>
        <v>0</v>
      </c>
      <c r="W41" s="319">
        <f t="shared" si="1"/>
        <v>0</v>
      </c>
      <c r="X41" s="350" t="s">
        <v>2513</v>
      </c>
    </row>
    <row r="42" spans="1:24" x14ac:dyDescent="0.25">
      <c r="A42" s="336">
        <v>40</v>
      </c>
      <c r="B42" s="349" t="s">
        <v>38</v>
      </c>
      <c r="C42" s="314">
        <v>0</v>
      </c>
      <c r="D42" s="314"/>
      <c r="E42" s="314">
        <f t="shared" si="0"/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>
        <f t="shared" si="4"/>
        <v>0</v>
      </c>
      <c r="W42" s="319">
        <f t="shared" si="1"/>
        <v>0</v>
      </c>
      <c r="X42" s="350" t="s">
        <v>2513</v>
      </c>
    </row>
    <row r="43" spans="1:24" x14ac:dyDescent="0.25">
      <c r="A43" s="336">
        <v>41</v>
      </c>
      <c r="B43" s="349" t="s">
        <v>39</v>
      </c>
      <c r="C43" s="314">
        <v>0</v>
      </c>
      <c r="D43" s="314"/>
      <c r="E43" s="314">
        <f t="shared" si="0"/>
        <v>0</v>
      </c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>
        <f t="shared" si="4"/>
        <v>0</v>
      </c>
      <c r="W43" s="319">
        <f t="shared" si="1"/>
        <v>0</v>
      </c>
      <c r="X43" s="350" t="s">
        <v>2513</v>
      </c>
    </row>
    <row r="44" spans="1:24" x14ac:dyDescent="0.25">
      <c r="A44" s="336">
        <v>42</v>
      </c>
      <c r="B44" s="349" t="s">
        <v>2128</v>
      </c>
      <c r="C44" s="314">
        <v>0</v>
      </c>
      <c r="D44" s="314">
        <f>20</f>
        <v>20</v>
      </c>
      <c r="E44" s="314">
        <f t="shared" si="0"/>
        <v>20</v>
      </c>
      <c r="F44" s="314">
        <f>0.5</f>
        <v>0.5</v>
      </c>
      <c r="G44" s="314">
        <f>1</f>
        <v>1</v>
      </c>
      <c r="H44" s="314">
        <f>1</f>
        <v>1</v>
      </c>
      <c r="I44" s="314"/>
      <c r="J44" s="314"/>
      <c r="K44" s="314">
        <f>0.68</f>
        <v>0.68</v>
      </c>
      <c r="L44" s="314">
        <f>0.3</f>
        <v>0.3</v>
      </c>
      <c r="M44" s="314"/>
      <c r="N44" s="314">
        <f>0.5</f>
        <v>0.5</v>
      </c>
      <c r="O44" s="314"/>
      <c r="P44" s="314"/>
      <c r="Q44" s="314">
        <f>0.5</f>
        <v>0.5</v>
      </c>
      <c r="R44" s="314">
        <f>0.3</f>
        <v>0.3</v>
      </c>
      <c r="S44" s="314"/>
      <c r="T44" s="314">
        <f>0.22</f>
        <v>0.22</v>
      </c>
      <c r="U44" s="314"/>
      <c r="V44" s="315">
        <f t="shared" si="4"/>
        <v>5</v>
      </c>
      <c r="W44" s="317">
        <f t="shared" si="1"/>
        <v>15</v>
      </c>
      <c r="X44" s="350" t="s">
        <v>1787</v>
      </c>
    </row>
    <row r="45" spans="1:24" x14ac:dyDescent="0.25">
      <c r="A45" s="336">
        <v>43</v>
      </c>
      <c r="B45" s="349" t="s">
        <v>40</v>
      </c>
      <c r="C45" s="314">
        <v>1</v>
      </c>
      <c r="D45" s="314"/>
      <c r="E45" s="314">
        <f t="shared" si="0"/>
        <v>1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>
        <v>10</v>
      </c>
      <c r="W45" s="317">
        <v>200</v>
      </c>
      <c r="X45" s="350" t="s">
        <v>2513</v>
      </c>
    </row>
    <row r="46" spans="1:24" x14ac:dyDescent="0.25">
      <c r="A46" s="336">
        <v>44</v>
      </c>
      <c r="B46" s="349" t="s">
        <v>41</v>
      </c>
      <c r="C46" s="314">
        <v>0</v>
      </c>
      <c r="D46" s="314"/>
      <c r="E46" s="314">
        <f t="shared" si="0"/>
        <v>0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>
        <f>SUM(F46:U46)</f>
        <v>0</v>
      </c>
      <c r="W46" s="319">
        <f t="shared" ref="W46:W66" si="5">E46-V46</f>
        <v>0</v>
      </c>
      <c r="X46" s="350" t="s">
        <v>2513</v>
      </c>
    </row>
    <row r="47" spans="1:24" x14ac:dyDescent="0.25">
      <c r="A47" s="336">
        <v>45</v>
      </c>
      <c r="B47" s="349" t="s">
        <v>42</v>
      </c>
      <c r="C47" s="314">
        <v>2</v>
      </c>
      <c r="D47" s="314">
        <v>45</v>
      </c>
      <c r="E47" s="314">
        <f t="shared" si="0"/>
        <v>47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5">
        <v>20</v>
      </c>
      <c r="W47" s="317">
        <f t="shared" si="5"/>
        <v>27</v>
      </c>
      <c r="X47" s="350" t="s">
        <v>2513</v>
      </c>
    </row>
    <row r="48" spans="1:24" x14ac:dyDescent="0.25">
      <c r="A48" s="336">
        <v>46</v>
      </c>
      <c r="B48" s="349" t="s">
        <v>43</v>
      </c>
      <c r="C48" s="314">
        <v>26</v>
      </c>
      <c r="D48" s="314"/>
      <c r="E48" s="314">
        <f t="shared" si="0"/>
        <v>26</v>
      </c>
      <c r="F48" s="314"/>
      <c r="G48" s="314"/>
      <c r="H48" s="314"/>
      <c r="I48" s="314"/>
      <c r="J48" s="314"/>
      <c r="K48" s="314">
        <f>1</f>
        <v>1</v>
      </c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>
        <v>3</v>
      </c>
      <c r="W48" s="317">
        <f t="shared" si="5"/>
        <v>23</v>
      </c>
      <c r="X48" s="350" t="s">
        <v>1796</v>
      </c>
    </row>
    <row r="49" spans="1:24" x14ac:dyDescent="0.25">
      <c r="A49" s="336">
        <v>47</v>
      </c>
      <c r="B49" s="349" t="s">
        <v>44</v>
      </c>
      <c r="C49" s="314">
        <v>0</v>
      </c>
      <c r="D49" s="314"/>
      <c r="E49" s="314">
        <f t="shared" si="0"/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>
        <f t="shared" ref="V49:V54" si="6">SUM(F49:U49)</f>
        <v>0</v>
      </c>
      <c r="W49" s="319">
        <f t="shared" si="5"/>
        <v>0</v>
      </c>
      <c r="X49" s="350" t="s">
        <v>1796</v>
      </c>
    </row>
    <row r="50" spans="1:24" x14ac:dyDescent="0.25">
      <c r="A50" s="336">
        <v>48</v>
      </c>
      <c r="B50" s="349" t="s">
        <v>45</v>
      </c>
      <c r="C50" s="314">
        <v>2</v>
      </c>
      <c r="D50" s="314"/>
      <c r="E50" s="314">
        <f t="shared" si="0"/>
        <v>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>
        <f t="shared" si="6"/>
        <v>0</v>
      </c>
      <c r="W50" s="320">
        <f t="shared" si="5"/>
        <v>2</v>
      </c>
      <c r="X50" s="350" t="s">
        <v>1796</v>
      </c>
    </row>
    <row r="51" spans="1:24" x14ac:dyDescent="0.25">
      <c r="A51" s="336">
        <v>49</v>
      </c>
      <c r="B51" s="349" t="s">
        <v>46</v>
      </c>
      <c r="C51" s="314">
        <v>4</v>
      </c>
      <c r="D51" s="314"/>
      <c r="E51" s="314">
        <f t="shared" si="0"/>
        <v>4</v>
      </c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>
        <f t="shared" si="6"/>
        <v>0</v>
      </c>
      <c r="W51" s="316">
        <f t="shared" si="5"/>
        <v>4</v>
      </c>
      <c r="X51" s="350" t="s">
        <v>1796</v>
      </c>
    </row>
    <row r="52" spans="1:24" x14ac:dyDescent="0.25">
      <c r="A52" s="336">
        <v>50</v>
      </c>
      <c r="B52" s="349" t="s">
        <v>47</v>
      </c>
      <c r="C52" s="314">
        <v>4</v>
      </c>
      <c r="D52" s="314"/>
      <c r="E52" s="314">
        <f t="shared" si="0"/>
        <v>4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>
        <f t="shared" si="6"/>
        <v>0</v>
      </c>
      <c r="W52" s="316">
        <f t="shared" si="5"/>
        <v>4</v>
      </c>
      <c r="X52" s="350" t="s">
        <v>1796</v>
      </c>
    </row>
    <row r="53" spans="1:24" x14ac:dyDescent="0.25">
      <c r="A53" s="336">
        <v>51</v>
      </c>
      <c r="B53" s="349" t="s">
        <v>48</v>
      </c>
      <c r="C53" s="314">
        <v>6</v>
      </c>
      <c r="D53" s="314"/>
      <c r="E53" s="314">
        <f t="shared" si="0"/>
        <v>6</v>
      </c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5">
        <f t="shared" si="6"/>
        <v>0</v>
      </c>
      <c r="W53" s="317">
        <f t="shared" si="5"/>
        <v>6</v>
      </c>
      <c r="X53" s="350" t="s">
        <v>1796</v>
      </c>
    </row>
    <row r="54" spans="1:24" x14ac:dyDescent="0.25">
      <c r="A54" s="336">
        <v>52</v>
      </c>
      <c r="B54" s="349" t="s">
        <v>49</v>
      </c>
      <c r="C54" s="314">
        <v>13</v>
      </c>
      <c r="D54" s="314"/>
      <c r="E54" s="314">
        <f t="shared" si="0"/>
        <v>13</v>
      </c>
      <c r="F54" s="314">
        <f>4</f>
        <v>4</v>
      </c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5">
        <f t="shared" si="6"/>
        <v>4</v>
      </c>
      <c r="W54" s="317">
        <f t="shared" si="5"/>
        <v>9</v>
      </c>
      <c r="X54" s="350" t="s">
        <v>1796</v>
      </c>
    </row>
    <row r="55" spans="1:24" x14ac:dyDescent="0.25">
      <c r="A55" s="336">
        <v>53</v>
      </c>
      <c r="B55" s="349" t="s">
        <v>50</v>
      </c>
      <c r="C55" s="314">
        <v>42</v>
      </c>
      <c r="D55" s="314"/>
      <c r="E55" s="314">
        <f t="shared" si="0"/>
        <v>42</v>
      </c>
      <c r="F55" s="314"/>
      <c r="G55" s="314"/>
      <c r="H55" s="314"/>
      <c r="I55" s="314">
        <f>2</f>
        <v>2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5">
        <v>6</v>
      </c>
      <c r="W55" s="317">
        <f t="shared" si="5"/>
        <v>36</v>
      </c>
      <c r="X55" s="350" t="s">
        <v>1796</v>
      </c>
    </row>
    <row r="56" spans="1:24" x14ac:dyDescent="0.25">
      <c r="A56" s="336">
        <v>54</v>
      </c>
      <c r="B56" s="349" t="s">
        <v>51</v>
      </c>
      <c r="C56" s="314">
        <v>6</v>
      </c>
      <c r="D56" s="314"/>
      <c r="E56" s="314">
        <f t="shared" si="0"/>
        <v>6</v>
      </c>
      <c r="F56" s="314"/>
      <c r="G56" s="314"/>
      <c r="H56" s="314"/>
      <c r="I56" s="314"/>
      <c r="J56" s="314"/>
      <c r="K56" s="314">
        <f>1</f>
        <v>1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5">
        <v>2</v>
      </c>
      <c r="W56" s="316">
        <f t="shared" si="5"/>
        <v>4</v>
      </c>
      <c r="X56" s="350" t="s">
        <v>1796</v>
      </c>
    </row>
    <row r="57" spans="1:24" x14ac:dyDescent="0.25">
      <c r="A57" s="336">
        <v>55</v>
      </c>
      <c r="B57" s="349" t="s">
        <v>52</v>
      </c>
      <c r="C57" s="314">
        <v>15</v>
      </c>
      <c r="D57" s="314"/>
      <c r="E57" s="314">
        <f t="shared" si="0"/>
        <v>15</v>
      </c>
      <c r="F57" s="314">
        <f>4</f>
        <v>4</v>
      </c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>
        <v>7</v>
      </c>
      <c r="W57" s="317">
        <f t="shared" si="5"/>
        <v>8</v>
      </c>
      <c r="X57" s="350" t="s">
        <v>1796</v>
      </c>
    </row>
    <row r="58" spans="1:24" x14ac:dyDescent="0.25">
      <c r="A58" s="336">
        <v>56</v>
      </c>
      <c r="B58" s="349" t="s">
        <v>53</v>
      </c>
      <c r="C58" s="314">
        <v>23</v>
      </c>
      <c r="D58" s="314"/>
      <c r="E58" s="314">
        <f t="shared" si="0"/>
        <v>23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5">
        <f t="shared" ref="V58:V66" si="7">SUM(F58:U58)</f>
        <v>0</v>
      </c>
      <c r="W58" s="317">
        <f t="shared" si="5"/>
        <v>23</v>
      </c>
      <c r="X58" s="350" t="s">
        <v>1796</v>
      </c>
    </row>
    <row r="59" spans="1:24" x14ac:dyDescent="0.25">
      <c r="A59" s="336">
        <v>57</v>
      </c>
      <c r="B59" s="349" t="s">
        <v>54</v>
      </c>
      <c r="C59" s="314">
        <v>2</v>
      </c>
      <c r="D59" s="314"/>
      <c r="E59" s="314">
        <f t="shared" si="0"/>
        <v>2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5">
        <f t="shared" si="7"/>
        <v>0</v>
      </c>
      <c r="W59" s="320">
        <f t="shared" si="5"/>
        <v>2</v>
      </c>
      <c r="X59" s="350" t="s">
        <v>1796</v>
      </c>
    </row>
    <row r="60" spans="1:24" x14ac:dyDescent="0.25">
      <c r="A60" s="336">
        <v>58</v>
      </c>
      <c r="B60" s="349" t="s">
        <v>55</v>
      </c>
      <c r="C60" s="314">
        <v>4</v>
      </c>
      <c r="D60" s="314"/>
      <c r="E60" s="314">
        <f t="shared" si="0"/>
        <v>4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5">
        <f t="shared" si="7"/>
        <v>0</v>
      </c>
      <c r="W60" s="316">
        <f t="shared" si="5"/>
        <v>4</v>
      </c>
      <c r="X60" s="350" t="s">
        <v>1796</v>
      </c>
    </row>
    <row r="61" spans="1:24" x14ac:dyDescent="0.25">
      <c r="A61" s="336">
        <v>59</v>
      </c>
      <c r="B61" s="349" t="s">
        <v>56</v>
      </c>
      <c r="C61" s="314">
        <v>26</v>
      </c>
      <c r="D61" s="314"/>
      <c r="E61" s="314">
        <f t="shared" si="0"/>
        <v>26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5">
        <f t="shared" si="7"/>
        <v>0</v>
      </c>
      <c r="W61" s="317">
        <f t="shared" si="5"/>
        <v>26</v>
      </c>
      <c r="X61" s="350" t="s">
        <v>1796</v>
      </c>
    </row>
    <row r="62" spans="1:24" x14ac:dyDescent="0.25">
      <c r="A62" s="336">
        <v>60</v>
      </c>
      <c r="B62" s="349" t="s">
        <v>57</v>
      </c>
      <c r="C62" s="314">
        <v>2</v>
      </c>
      <c r="D62" s="314">
        <v>3</v>
      </c>
      <c r="E62" s="314">
        <f t="shared" si="0"/>
        <v>5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5">
        <f t="shared" si="7"/>
        <v>0</v>
      </c>
      <c r="W62" s="316">
        <f t="shared" si="5"/>
        <v>5</v>
      </c>
      <c r="X62" s="350" t="s">
        <v>1796</v>
      </c>
    </row>
    <row r="63" spans="1:24" x14ac:dyDescent="0.25">
      <c r="A63" s="337">
        <v>61</v>
      </c>
      <c r="B63" s="349" t="s">
        <v>58</v>
      </c>
      <c r="C63" s="314">
        <v>2</v>
      </c>
      <c r="D63" s="314"/>
      <c r="E63" s="314">
        <f t="shared" si="0"/>
        <v>2</v>
      </c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5">
        <f t="shared" si="7"/>
        <v>0</v>
      </c>
      <c r="W63" s="320">
        <f t="shared" si="5"/>
        <v>2</v>
      </c>
      <c r="X63" s="350" t="s">
        <v>1796</v>
      </c>
    </row>
    <row r="64" spans="1:24" x14ac:dyDescent="0.25">
      <c r="A64" s="337">
        <v>62</v>
      </c>
      <c r="B64" s="349" t="s">
        <v>59</v>
      </c>
      <c r="C64" s="314">
        <v>5</v>
      </c>
      <c r="D64" s="314"/>
      <c r="E64" s="314">
        <f t="shared" si="0"/>
        <v>5</v>
      </c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5">
        <f t="shared" si="7"/>
        <v>0</v>
      </c>
      <c r="W64" s="316">
        <f t="shared" si="5"/>
        <v>5</v>
      </c>
      <c r="X64" s="350" t="s">
        <v>1796</v>
      </c>
    </row>
    <row r="65" spans="1:24" x14ac:dyDescent="0.25">
      <c r="A65" s="336">
        <v>63</v>
      </c>
      <c r="B65" s="349" t="s">
        <v>60</v>
      </c>
      <c r="C65" s="314">
        <v>4</v>
      </c>
      <c r="D65" s="314"/>
      <c r="E65" s="314">
        <f t="shared" si="0"/>
        <v>4</v>
      </c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5">
        <f t="shared" si="7"/>
        <v>0</v>
      </c>
      <c r="W65" s="317">
        <f t="shared" si="5"/>
        <v>4</v>
      </c>
      <c r="X65" s="350" t="s">
        <v>1796</v>
      </c>
    </row>
    <row r="66" spans="1:24" x14ac:dyDescent="0.25">
      <c r="A66" s="336">
        <v>64</v>
      </c>
      <c r="B66" s="349" t="s">
        <v>61</v>
      </c>
      <c r="C66" s="314">
        <v>0</v>
      </c>
      <c r="D66" s="314"/>
      <c r="E66" s="314">
        <f t="shared" si="0"/>
        <v>0</v>
      </c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>
        <f t="shared" si="7"/>
        <v>0</v>
      </c>
      <c r="W66" s="319">
        <f t="shared" si="5"/>
        <v>0</v>
      </c>
      <c r="X66" s="350" t="s">
        <v>1796</v>
      </c>
    </row>
    <row r="67" spans="1:24" x14ac:dyDescent="0.25">
      <c r="A67" s="336">
        <v>65</v>
      </c>
      <c r="B67" s="349" t="s">
        <v>62</v>
      </c>
      <c r="C67" s="314">
        <v>5</v>
      </c>
      <c r="D67" s="314"/>
      <c r="E67" s="314">
        <f t="shared" ref="E67:E130" si="8">C67+D67</f>
        <v>5</v>
      </c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5">
        <f t="shared" ref="V67:V130" si="9">SUM(F67:U67)</f>
        <v>0</v>
      </c>
      <c r="W67" s="325">
        <f t="shared" ref="W67:W130" si="10">E67-V67</f>
        <v>5</v>
      </c>
      <c r="X67" s="350" t="s">
        <v>1796</v>
      </c>
    </row>
    <row r="68" spans="1:24" x14ac:dyDescent="0.25">
      <c r="A68" s="336">
        <v>66</v>
      </c>
      <c r="B68" s="349" t="s">
        <v>63</v>
      </c>
      <c r="C68" s="314">
        <v>14</v>
      </c>
      <c r="D68" s="314"/>
      <c r="E68" s="314">
        <f t="shared" si="8"/>
        <v>14</v>
      </c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>
        <f t="shared" si="9"/>
        <v>0</v>
      </c>
      <c r="W68" s="317">
        <f t="shared" si="10"/>
        <v>14</v>
      </c>
      <c r="X68" s="350" t="s">
        <v>1796</v>
      </c>
    </row>
    <row r="69" spans="1:24" x14ac:dyDescent="0.25">
      <c r="A69" s="336">
        <v>67</v>
      </c>
      <c r="B69" s="349" t="s">
        <v>64</v>
      </c>
      <c r="C69" s="314">
        <v>1</v>
      </c>
      <c r="D69" s="314"/>
      <c r="E69" s="314">
        <f t="shared" si="8"/>
        <v>1</v>
      </c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>
        <f t="shared" si="9"/>
        <v>0</v>
      </c>
      <c r="W69" s="320">
        <f t="shared" si="10"/>
        <v>1</v>
      </c>
      <c r="X69" s="350" t="s">
        <v>1796</v>
      </c>
    </row>
    <row r="70" spans="1:24" x14ac:dyDescent="0.25">
      <c r="A70" s="336">
        <v>68</v>
      </c>
      <c r="B70" s="349" t="s">
        <v>65</v>
      </c>
      <c r="C70" s="314">
        <v>9</v>
      </c>
      <c r="D70" s="314"/>
      <c r="E70" s="314">
        <f t="shared" si="8"/>
        <v>9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>
        <f t="shared" si="9"/>
        <v>0</v>
      </c>
      <c r="W70" s="317">
        <f t="shared" si="10"/>
        <v>9</v>
      </c>
      <c r="X70" s="350" t="s">
        <v>1796</v>
      </c>
    </row>
    <row r="71" spans="1:24" x14ac:dyDescent="0.25">
      <c r="A71" s="336">
        <v>69</v>
      </c>
      <c r="B71" s="349" t="s">
        <v>66</v>
      </c>
      <c r="C71" s="314">
        <v>12</v>
      </c>
      <c r="D71" s="314"/>
      <c r="E71" s="314">
        <f t="shared" si="8"/>
        <v>12</v>
      </c>
      <c r="F71" s="314">
        <f>5</f>
        <v>5</v>
      </c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>
        <f t="shared" si="9"/>
        <v>5</v>
      </c>
      <c r="W71" s="317">
        <f t="shared" si="10"/>
        <v>7</v>
      </c>
      <c r="X71" s="350" t="s">
        <v>1796</v>
      </c>
    </row>
    <row r="72" spans="1:24" x14ac:dyDescent="0.25">
      <c r="A72" s="336">
        <v>70</v>
      </c>
      <c r="B72" s="349" t="s">
        <v>67</v>
      </c>
      <c r="C72" s="314">
        <v>7</v>
      </c>
      <c r="D72" s="314"/>
      <c r="E72" s="314">
        <f t="shared" si="8"/>
        <v>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5">
        <f t="shared" si="9"/>
        <v>0</v>
      </c>
      <c r="W72" s="317">
        <f t="shared" si="10"/>
        <v>7</v>
      </c>
      <c r="X72" s="350" t="s">
        <v>1796</v>
      </c>
    </row>
    <row r="73" spans="1:24" x14ac:dyDescent="0.25">
      <c r="A73" s="336">
        <v>71</v>
      </c>
      <c r="B73" s="349" t="s">
        <v>68</v>
      </c>
      <c r="C73" s="314">
        <v>5</v>
      </c>
      <c r="D73" s="314"/>
      <c r="E73" s="314">
        <f t="shared" si="8"/>
        <v>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5">
        <f t="shared" si="9"/>
        <v>0</v>
      </c>
      <c r="W73" s="316">
        <f t="shared" si="10"/>
        <v>5</v>
      </c>
      <c r="X73" s="350" t="s">
        <v>1796</v>
      </c>
    </row>
    <row r="74" spans="1:24" x14ac:dyDescent="0.25">
      <c r="A74" s="336">
        <v>72</v>
      </c>
      <c r="B74" s="349" t="s">
        <v>69</v>
      </c>
      <c r="C74" s="314">
        <v>12</v>
      </c>
      <c r="D74" s="314"/>
      <c r="E74" s="314">
        <f t="shared" si="8"/>
        <v>12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5">
        <f t="shared" si="9"/>
        <v>0</v>
      </c>
      <c r="W74" s="317">
        <f t="shared" si="10"/>
        <v>12</v>
      </c>
      <c r="X74" s="350" t="s">
        <v>1796</v>
      </c>
    </row>
    <row r="75" spans="1:24" x14ac:dyDescent="0.25">
      <c r="A75" s="336">
        <v>73</v>
      </c>
      <c r="B75" s="349" t="s">
        <v>70</v>
      </c>
      <c r="C75" s="314">
        <v>9</v>
      </c>
      <c r="D75" s="314"/>
      <c r="E75" s="314">
        <f t="shared" si="8"/>
        <v>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5">
        <f t="shared" si="9"/>
        <v>0</v>
      </c>
      <c r="W75" s="317">
        <f t="shared" si="10"/>
        <v>9</v>
      </c>
      <c r="X75" s="350" t="s">
        <v>1796</v>
      </c>
    </row>
    <row r="76" spans="1:24" x14ac:dyDescent="0.25">
      <c r="A76" s="336">
        <v>74</v>
      </c>
      <c r="B76" s="349" t="s">
        <v>71</v>
      </c>
      <c r="C76" s="314">
        <v>20</v>
      </c>
      <c r="D76" s="314"/>
      <c r="E76" s="314">
        <f t="shared" si="8"/>
        <v>20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5">
        <f t="shared" si="9"/>
        <v>0</v>
      </c>
      <c r="W76" s="317">
        <f t="shared" si="10"/>
        <v>20</v>
      </c>
      <c r="X76" s="350" t="s">
        <v>1796</v>
      </c>
    </row>
    <row r="77" spans="1:24" x14ac:dyDescent="0.25">
      <c r="A77" s="336">
        <v>75</v>
      </c>
      <c r="B77" s="349" t="s">
        <v>72</v>
      </c>
      <c r="C77" s="314">
        <v>10</v>
      </c>
      <c r="D77" s="314">
        <v>6</v>
      </c>
      <c r="E77" s="314">
        <f t="shared" si="8"/>
        <v>16</v>
      </c>
      <c r="F77" s="314">
        <f>1</f>
        <v>1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5">
        <f t="shared" si="9"/>
        <v>1</v>
      </c>
      <c r="W77" s="317">
        <f t="shared" si="10"/>
        <v>15</v>
      </c>
      <c r="X77" s="350" t="s">
        <v>1796</v>
      </c>
    </row>
    <row r="78" spans="1:24" x14ac:dyDescent="0.25">
      <c r="A78" s="336">
        <v>76</v>
      </c>
      <c r="B78" s="349" t="s">
        <v>73</v>
      </c>
      <c r="C78" s="314">
        <v>14</v>
      </c>
      <c r="D78" s="314"/>
      <c r="E78" s="314">
        <f t="shared" si="8"/>
        <v>14</v>
      </c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5">
        <f t="shared" si="9"/>
        <v>0</v>
      </c>
      <c r="W78" s="317">
        <f t="shared" si="10"/>
        <v>14</v>
      </c>
      <c r="X78" s="350" t="s">
        <v>1796</v>
      </c>
    </row>
    <row r="79" spans="1:24" x14ac:dyDescent="0.25">
      <c r="A79" s="336">
        <v>77</v>
      </c>
      <c r="B79" s="349" t="s">
        <v>74</v>
      </c>
      <c r="C79" s="314">
        <v>1</v>
      </c>
      <c r="D79" s="314"/>
      <c r="E79" s="314">
        <f t="shared" si="8"/>
        <v>1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5">
        <f t="shared" si="9"/>
        <v>0</v>
      </c>
      <c r="W79" s="320">
        <f t="shared" si="10"/>
        <v>1</v>
      </c>
      <c r="X79" s="350" t="s">
        <v>1796</v>
      </c>
    </row>
    <row r="80" spans="1:24" x14ac:dyDescent="0.25">
      <c r="A80" s="336">
        <v>78</v>
      </c>
      <c r="B80" s="349" t="s">
        <v>1863</v>
      </c>
      <c r="C80" s="314">
        <v>10</v>
      </c>
      <c r="D80" s="314"/>
      <c r="E80" s="314">
        <f t="shared" si="8"/>
        <v>10</v>
      </c>
      <c r="F80" s="314"/>
      <c r="G80" s="314"/>
      <c r="H80" s="314"/>
      <c r="I80" s="314"/>
      <c r="J80" s="314"/>
      <c r="K80" s="314"/>
      <c r="L80" s="314">
        <f>1</f>
        <v>1</v>
      </c>
      <c r="M80" s="314"/>
      <c r="N80" s="314"/>
      <c r="O80" s="314"/>
      <c r="P80" s="314"/>
      <c r="Q80" s="314"/>
      <c r="R80" s="314"/>
      <c r="S80" s="314"/>
      <c r="T80" s="314"/>
      <c r="U80" s="314"/>
      <c r="V80" s="315">
        <v>2</v>
      </c>
      <c r="W80" s="317">
        <f t="shared" si="10"/>
        <v>8</v>
      </c>
      <c r="X80" s="350" t="s">
        <v>1796</v>
      </c>
    </row>
    <row r="81" spans="1:24" x14ac:dyDescent="0.25">
      <c r="A81" s="336">
        <v>79</v>
      </c>
      <c r="B81" s="349" t="s">
        <v>75</v>
      </c>
      <c r="C81" s="314">
        <v>1</v>
      </c>
      <c r="D81" s="314"/>
      <c r="E81" s="314">
        <f t="shared" si="8"/>
        <v>1</v>
      </c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5">
        <f t="shared" si="9"/>
        <v>0</v>
      </c>
      <c r="W81" s="320">
        <f t="shared" si="10"/>
        <v>1</v>
      </c>
      <c r="X81" s="350" t="s">
        <v>1796</v>
      </c>
    </row>
    <row r="82" spans="1:24" x14ac:dyDescent="0.25">
      <c r="A82" s="336">
        <v>80</v>
      </c>
      <c r="B82" s="349" t="s">
        <v>1859</v>
      </c>
      <c r="C82" s="314">
        <v>10</v>
      </c>
      <c r="D82" s="314"/>
      <c r="E82" s="314">
        <f t="shared" si="8"/>
        <v>10</v>
      </c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5">
        <v>1</v>
      </c>
      <c r="W82" s="317">
        <f t="shared" si="10"/>
        <v>9</v>
      </c>
      <c r="X82" s="350" t="s">
        <v>1796</v>
      </c>
    </row>
    <row r="83" spans="1:24" x14ac:dyDescent="0.25">
      <c r="A83" s="336">
        <v>81</v>
      </c>
      <c r="B83" s="349" t="s">
        <v>76</v>
      </c>
      <c r="C83" s="314">
        <v>5</v>
      </c>
      <c r="D83" s="314"/>
      <c r="E83" s="314">
        <f t="shared" si="8"/>
        <v>5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5">
        <f t="shared" si="9"/>
        <v>0</v>
      </c>
      <c r="W83" s="324">
        <f t="shared" si="10"/>
        <v>5</v>
      </c>
      <c r="X83" s="350" t="s">
        <v>1796</v>
      </c>
    </row>
    <row r="84" spans="1:24" x14ac:dyDescent="0.25">
      <c r="A84" s="336">
        <v>82</v>
      </c>
      <c r="B84" s="349" t="s">
        <v>2034</v>
      </c>
      <c r="C84" s="314">
        <v>36</v>
      </c>
      <c r="D84" s="314"/>
      <c r="E84" s="314">
        <f t="shared" si="8"/>
        <v>36</v>
      </c>
      <c r="F84" s="314"/>
      <c r="G84" s="314"/>
      <c r="H84" s="314"/>
      <c r="I84" s="314"/>
      <c r="J84" s="314"/>
      <c r="K84" s="314">
        <f>10</f>
        <v>10</v>
      </c>
      <c r="L84" s="314"/>
      <c r="M84" s="314"/>
      <c r="N84" s="314">
        <f>2</f>
        <v>2</v>
      </c>
      <c r="O84" s="314"/>
      <c r="P84" s="314"/>
      <c r="Q84" s="314"/>
      <c r="R84" s="314"/>
      <c r="S84" s="314"/>
      <c r="T84" s="314"/>
      <c r="U84" s="314"/>
      <c r="V84" s="315">
        <v>22</v>
      </c>
      <c r="W84" s="317">
        <f t="shared" si="10"/>
        <v>14</v>
      </c>
      <c r="X84" s="350" t="s">
        <v>1796</v>
      </c>
    </row>
    <row r="85" spans="1:24" x14ac:dyDescent="0.25">
      <c r="A85" s="336">
        <v>83</v>
      </c>
      <c r="B85" s="349" t="s">
        <v>77</v>
      </c>
      <c r="C85" s="314">
        <v>20</v>
      </c>
      <c r="D85" s="314"/>
      <c r="E85" s="314">
        <f t="shared" si="8"/>
        <v>20</v>
      </c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5">
        <f t="shared" si="9"/>
        <v>0</v>
      </c>
      <c r="W85" s="317">
        <f t="shared" si="10"/>
        <v>20</v>
      </c>
      <c r="X85" s="350" t="s">
        <v>1796</v>
      </c>
    </row>
    <row r="86" spans="1:24" x14ac:dyDescent="0.25">
      <c r="A86" s="336">
        <v>84</v>
      </c>
      <c r="B86" s="349" t="s">
        <v>78</v>
      </c>
      <c r="C86" s="314">
        <v>20</v>
      </c>
      <c r="D86" s="314"/>
      <c r="E86" s="314">
        <f t="shared" si="8"/>
        <v>20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5">
        <f t="shared" si="9"/>
        <v>0</v>
      </c>
      <c r="W86" s="317">
        <f t="shared" si="10"/>
        <v>20</v>
      </c>
      <c r="X86" s="350" t="s">
        <v>1796</v>
      </c>
    </row>
    <row r="87" spans="1:24" x14ac:dyDescent="0.25">
      <c r="A87" s="336">
        <v>85</v>
      </c>
      <c r="B87" s="349" t="s">
        <v>79</v>
      </c>
      <c r="C87" s="314">
        <v>3</v>
      </c>
      <c r="D87" s="314"/>
      <c r="E87" s="314">
        <f t="shared" si="8"/>
        <v>3</v>
      </c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5">
        <v>2</v>
      </c>
      <c r="W87" s="320">
        <f t="shared" si="10"/>
        <v>1</v>
      </c>
      <c r="X87" s="350" t="s">
        <v>1796</v>
      </c>
    </row>
    <row r="88" spans="1:24" x14ac:dyDescent="0.25">
      <c r="A88" s="336">
        <v>86</v>
      </c>
      <c r="B88" s="349" t="s">
        <v>80</v>
      </c>
      <c r="C88" s="314">
        <v>10</v>
      </c>
      <c r="D88" s="314"/>
      <c r="E88" s="314">
        <f t="shared" si="8"/>
        <v>10</v>
      </c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>
        <v>2</v>
      </c>
      <c r="W88" s="317">
        <f t="shared" si="10"/>
        <v>8</v>
      </c>
      <c r="X88" s="350" t="s">
        <v>1796</v>
      </c>
    </row>
    <row r="89" spans="1:24" x14ac:dyDescent="0.25">
      <c r="A89" s="336">
        <v>87</v>
      </c>
      <c r="B89" s="349" t="s">
        <v>81</v>
      </c>
      <c r="C89" s="314">
        <v>0</v>
      </c>
      <c r="D89" s="314"/>
      <c r="E89" s="314">
        <f t="shared" si="8"/>
        <v>0</v>
      </c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5">
        <f t="shared" si="9"/>
        <v>0</v>
      </c>
      <c r="W89" s="319">
        <f t="shared" si="10"/>
        <v>0</v>
      </c>
      <c r="X89" s="350" t="s">
        <v>1796</v>
      </c>
    </row>
    <row r="90" spans="1:24" x14ac:dyDescent="0.25">
      <c r="A90" s="336">
        <v>88</v>
      </c>
      <c r="B90" s="349" t="s">
        <v>82</v>
      </c>
      <c r="C90" s="314">
        <v>19</v>
      </c>
      <c r="D90" s="314"/>
      <c r="E90" s="314">
        <f t="shared" si="8"/>
        <v>19</v>
      </c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5">
        <f t="shared" si="9"/>
        <v>0</v>
      </c>
      <c r="W90" s="317">
        <f t="shared" si="10"/>
        <v>19</v>
      </c>
      <c r="X90" s="350" t="s">
        <v>1796</v>
      </c>
    </row>
    <row r="91" spans="1:24" x14ac:dyDescent="0.25">
      <c r="A91" s="336">
        <v>89</v>
      </c>
      <c r="B91" s="349" t="s">
        <v>83</v>
      </c>
      <c r="C91" s="314">
        <v>15</v>
      </c>
      <c r="D91" s="314"/>
      <c r="E91" s="314">
        <f t="shared" si="8"/>
        <v>15</v>
      </c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5">
        <f t="shared" si="9"/>
        <v>0</v>
      </c>
      <c r="W91" s="317">
        <f t="shared" si="10"/>
        <v>15</v>
      </c>
      <c r="X91" s="350" t="s">
        <v>1796</v>
      </c>
    </row>
    <row r="92" spans="1:24" x14ac:dyDescent="0.25">
      <c r="A92" s="336">
        <v>90</v>
      </c>
      <c r="B92" s="349" t="s">
        <v>84</v>
      </c>
      <c r="C92" s="314">
        <v>100</v>
      </c>
      <c r="D92" s="314"/>
      <c r="E92" s="314">
        <f t="shared" si="8"/>
        <v>100</v>
      </c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5">
        <f t="shared" si="9"/>
        <v>0</v>
      </c>
      <c r="W92" s="317">
        <f t="shared" si="10"/>
        <v>100</v>
      </c>
      <c r="X92" s="350" t="s">
        <v>1796</v>
      </c>
    </row>
    <row r="93" spans="1:24" x14ac:dyDescent="0.25">
      <c r="A93" s="336">
        <v>91</v>
      </c>
      <c r="B93" s="349" t="s">
        <v>85</v>
      </c>
      <c r="C93" s="314">
        <v>15</v>
      </c>
      <c r="D93" s="314"/>
      <c r="E93" s="314">
        <f t="shared" si="8"/>
        <v>15</v>
      </c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5">
        <f t="shared" si="9"/>
        <v>0</v>
      </c>
      <c r="W93" s="317">
        <f t="shared" si="10"/>
        <v>15</v>
      </c>
      <c r="X93" s="350" t="s">
        <v>1796</v>
      </c>
    </row>
    <row r="94" spans="1:24" x14ac:dyDescent="0.25">
      <c r="A94" s="336">
        <v>92</v>
      </c>
      <c r="B94" s="349" t="s">
        <v>86</v>
      </c>
      <c r="C94" s="314">
        <v>9</v>
      </c>
      <c r="D94" s="314"/>
      <c r="E94" s="314">
        <f t="shared" si="8"/>
        <v>9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5">
        <f t="shared" si="9"/>
        <v>0</v>
      </c>
      <c r="W94" s="317">
        <f t="shared" si="10"/>
        <v>9</v>
      </c>
      <c r="X94" s="350" t="s">
        <v>1796</v>
      </c>
    </row>
    <row r="95" spans="1:24" x14ac:dyDescent="0.25">
      <c r="A95" s="336">
        <v>93</v>
      </c>
      <c r="B95" s="349" t="s">
        <v>87</v>
      </c>
      <c r="C95" s="314">
        <v>15</v>
      </c>
      <c r="D95" s="314"/>
      <c r="E95" s="314">
        <f t="shared" si="8"/>
        <v>15</v>
      </c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5">
        <f t="shared" si="9"/>
        <v>0</v>
      </c>
      <c r="W95" s="317">
        <f t="shared" si="10"/>
        <v>15</v>
      </c>
      <c r="X95" s="350" t="s">
        <v>1796</v>
      </c>
    </row>
    <row r="96" spans="1:24" x14ac:dyDescent="0.25">
      <c r="A96" s="336">
        <v>94</v>
      </c>
      <c r="B96" s="349" t="s">
        <v>88</v>
      </c>
      <c r="C96" s="314">
        <v>13</v>
      </c>
      <c r="D96" s="314"/>
      <c r="E96" s="314">
        <f t="shared" si="8"/>
        <v>13</v>
      </c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5">
        <f t="shared" si="9"/>
        <v>0</v>
      </c>
      <c r="W96" s="317">
        <f t="shared" si="10"/>
        <v>13</v>
      </c>
      <c r="X96" s="350" t="s">
        <v>1796</v>
      </c>
    </row>
    <row r="97" spans="1:24" x14ac:dyDescent="0.25">
      <c r="A97" s="336">
        <v>95</v>
      </c>
      <c r="B97" s="349" t="s">
        <v>89</v>
      </c>
      <c r="C97" s="314">
        <v>10</v>
      </c>
      <c r="D97" s="314"/>
      <c r="E97" s="314">
        <f t="shared" si="8"/>
        <v>10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5">
        <f t="shared" si="9"/>
        <v>0</v>
      </c>
      <c r="W97" s="317">
        <f t="shared" si="10"/>
        <v>10</v>
      </c>
      <c r="X97" s="350" t="s">
        <v>1796</v>
      </c>
    </row>
    <row r="98" spans="1:24" x14ac:dyDescent="0.25">
      <c r="A98" s="336">
        <v>96</v>
      </c>
      <c r="B98" s="349" t="s">
        <v>90</v>
      </c>
      <c r="C98" s="314">
        <v>70</v>
      </c>
      <c r="D98" s="314"/>
      <c r="E98" s="314">
        <f t="shared" si="8"/>
        <v>70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>
        <f t="shared" si="9"/>
        <v>0</v>
      </c>
      <c r="W98" s="317">
        <f t="shared" si="10"/>
        <v>70</v>
      </c>
      <c r="X98" s="350" t="s">
        <v>1796</v>
      </c>
    </row>
    <row r="99" spans="1:24" x14ac:dyDescent="0.25">
      <c r="A99" s="336">
        <v>97</v>
      </c>
      <c r="B99" s="349" t="s">
        <v>91</v>
      </c>
      <c r="C99" s="314">
        <v>0</v>
      </c>
      <c r="D99" s="314"/>
      <c r="E99" s="314">
        <f t="shared" si="8"/>
        <v>0</v>
      </c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5">
        <f t="shared" si="9"/>
        <v>0</v>
      </c>
      <c r="W99" s="319">
        <f t="shared" si="10"/>
        <v>0</v>
      </c>
      <c r="X99" s="350" t="s">
        <v>1796</v>
      </c>
    </row>
    <row r="100" spans="1:24" x14ac:dyDescent="0.25">
      <c r="A100" s="336">
        <v>98</v>
      </c>
      <c r="B100" s="349" t="s">
        <v>92</v>
      </c>
      <c r="C100" s="314">
        <v>40</v>
      </c>
      <c r="D100" s="314"/>
      <c r="E100" s="314">
        <f t="shared" si="8"/>
        <v>40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>
        <f>1</f>
        <v>1</v>
      </c>
      <c r="S100" s="314"/>
      <c r="T100" s="314"/>
      <c r="U100" s="314"/>
      <c r="V100" s="315">
        <f t="shared" si="9"/>
        <v>1</v>
      </c>
      <c r="W100" s="317">
        <f t="shared" si="10"/>
        <v>39</v>
      </c>
      <c r="X100" s="350" t="s">
        <v>1796</v>
      </c>
    </row>
    <row r="101" spans="1:24" x14ac:dyDescent="0.25">
      <c r="A101" s="336">
        <v>99</v>
      </c>
      <c r="B101" s="349" t="s">
        <v>93</v>
      </c>
      <c r="C101" s="314">
        <v>20</v>
      </c>
      <c r="D101" s="314"/>
      <c r="E101" s="314">
        <f t="shared" si="8"/>
        <v>20</v>
      </c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>
        <f t="shared" si="9"/>
        <v>0</v>
      </c>
      <c r="W101" s="317">
        <f t="shared" si="10"/>
        <v>20</v>
      </c>
      <c r="X101" s="350" t="s">
        <v>1796</v>
      </c>
    </row>
    <row r="102" spans="1:24" x14ac:dyDescent="0.25">
      <c r="A102" s="336">
        <v>100</v>
      </c>
      <c r="B102" s="349" t="s">
        <v>94</v>
      </c>
      <c r="C102" s="314">
        <v>15</v>
      </c>
      <c r="D102" s="314"/>
      <c r="E102" s="314">
        <f t="shared" si="8"/>
        <v>15</v>
      </c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5">
        <f t="shared" si="9"/>
        <v>0</v>
      </c>
      <c r="W102" s="317">
        <f t="shared" si="10"/>
        <v>15</v>
      </c>
      <c r="X102" s="350" t="s">
        <v>1796</v>
      </c>
    </row>
    <row r="103" spans="1:24" x14ac:dyDescent="0.25">
      <c r="A103" s="336">
        <v>101</v>
      </c>
      <c r="B103" s="349" t="s">
        <v>95</v>
      </c>
      <c r="C103" s="314">
        <v>10</v>
      </c>
      <c r="D103" s="314"/>
      <c r="E103" s="314">
        <f t="shared" si="8"/>
        <v>10</v>
      </c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5">
        <f t="shared" si="9"/>
        <v>0</v>
      </c>
      <c r="W103" s="317">
        <f t="shared" si="10"/>
        <v>10</v>
      </c>
      <c r="X103" s="350" t="s">
        <v>1796</v>
      </c>
    </row>
    <row r="104" spans="1:24" x14ac:dyDescent="0.25">
      <c r="A104" s="336">
        <v>102</v>
      </c>
      <c r="B104" s="349" t="s">
        <v>96</v>
      </c>
      <c r="C104" s="314">
        <v>23</v>
      </c>
      <c r="D104" s="314"/>
      <c r="E104" s="314">
        <f t="shared" si="8"/>
        <v>23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5">
        <v>4</v>
      </c>
      <c r="W104" s="317">
        <f t="shared" si="10"/>
        <v>19</v>
      </c>
      <c r="X104" s="350" t="s">
        <v>1796</v>
      </c>
    </row>
    <row r="105" spans="1:24" x14ac:dyDescent="0.25">
      <c r="A105" s="336">
        <v>103</v>
      </c>
      <c r="B105" s="349" t="s">
        <v>97</v>
      </c>
      <c r="C105" s="314">
        <v>40</v>
      </c>
      <c r="D105" s="314"/>
      <c r="E105" s="314">
        <f t="shared" si="8"/>
        <v>40</v>
      </c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>
        <v>6</v>
      </c>
      <c r="W105" s="317">
        <f t="shared" si="10"/>
        <v>34</v>
      </c>
      <c r="X105" s="350" t="s">
        <v>1796</v>
      </c>
    </row>
    <row r="106" spans="1:24" x14ac:dyDescent="0.25">
      <c r="A106" s="336">
        <v>104</v>
      </c>
      <c r="B106" s="349" t="s">
        <v>98</v>
      </c>
      <c r="C106" s="314">
        <v>29</v>
      </c>
      <c r="D106" s="314"/>
      <c r="E106" s="314">
        <f t="shared" si="8"/>
        <v>29</v>
      </c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5">
        <f t="shared" si="9"/>
        <v>0</v>
      </c>
      <c r="W106" s="317">
        <f t="shared" si="10"/>
        <v>29</v>
      </c>
      <c r="X106" s="350" t="s">
        <v>1796</v>
      </c>
    </row>
    <row r="107" spans="1:24" x14ac:dyDescent="0.25">
      <c r="A107" s="336">
        <v>105</v>
      </c>
      <c r="B107" s="349" t="s">
        <v>99</v>
      </c>
      <c r="C107" s="314">
        <v>38</v>
      </c>
      <c r="D107" s="314"/>
      <c r="E107" s="314">
        <f t="shared" si="8"/>
        <v>38</v>
      </c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>
        <f t="shared" si="9"/>
        <v>0</v>
      </c>
      <c r="W107" s="317">
        <f t="shared" si="10"/>
        <v>38</v>
      </c>
      <c r="X107" s="350" t="s">
        <v>1796</v>
      </c>
    </row>
    <row r="108" spans="1:24" x14ac:dyDescent="0.25">
      <c r="A108" s="336">
        <v>106</v>
      </c>
      <c r="B108" s="349" t="s">
        <v>100</v>
      </c>
      <c r="C108" s="314">
        <v>21</v>
      </c>
      <c r="D108" s="314"/>
      <c r="E108" s="314">
        <f t="shared" si="8"/>
        <v>21</v>
      </c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5">
        <f t="shared" si="9"/>
        <v>0</v>
      </c>
      <c r="W108" s="317">
        <f t="shared" si="10"/>
        <v>21</v>
      </c>
      <c r="X108" s="350" t="s">
        <v>1796</v>
      </c>
    </row>
    <row r="109" spans="1:24" x14ac:dyDescent="0.25">
      <c r="A109" s="336">
        <v>107</v>
      </c>
      <c r="B109" s="349" t="s">
        <v>101</v>
      </c>
      <c r="C109" s="314">
        <v>10</v>
      </c>
      <c r="D109" s="314"/>
      <c r="E109" s="314">
        <f t="shared" si="8"/>
        <v>10</v>
      </c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5">
        <f t="shared" si="9"/>
        <v>0</v>
      </c>
      <c r="W109" s="317">
        <f t="shared" si="10"/>
        <v>10</v>
      </c>
      <c r="X109" s="350" t="s">
        <v>1796</v>
      </c>
    </row>
    <row r="110" spans="1:24" x14ac:dyDescent="0.25">
      <c r="A110" s="336">
        <v>108</v>
      </c>
      <c r="B110" s="349" t="s">
        <v>102</v>
      </c>
      <c r="C110" s="314">
        <v>12</v>
      </c>
      <c r="D110" s="314"/>
      <c r="E110" s="314">
        <f t="shared" si="8"/>
        <v>12</v>
      </c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5">
        <f t="shared" si="9"/>
        <v>0</v>
      </c>
      <c r="W110" s="317">
        <f t="shared" si="10"/>
        <v>12</v>
      </c>
      <c r="X110" s="350" t="s">
        <v>1796</v>
      </c>
    </row>
    <row r="111" spans="1:24" x14ac:dyDescent="0.25">
      <c r="A111" s="336">
        <v>109</v>
      </c>
      <c r="B111" s="349" t="s">
        <v>103</v>
      </c>
      <c r="C111" s="314">
        <v>6</v>
      </c>
      <c r="D111" s="314"/>
      <c r="E111" s="314">
        <f t="shared" si="8"/>
        <v>6</v>
      </c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5">
        <f t="shared" si="9"/>
        <v>0</v>
      </c>
      <c r="W111" s="317">
        <f t="shared" si="10"/>
        <v>6</v>
      </c>
      <c r="X111" s="350" t="s">
        <v>1796</v>
      </c>
    </row>
    <row r="112" spans="1:24" x14ac:dyDescent="0.25">
      <c r="A112" s="336">
        <v>110</v>
      </c>
      <c r="B112" s="349" t="s">
        <v>104</v>
      </c>
      <c r="C112" s="314">
        <v>1</v>
      </c>
      <c r="D112" s="314"/>
      <c r="E112" s="314">
        <f t="shared" si="8"/>
        <v>1</v>
      </c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5">
        <f t="shared" si="9"/>
        <v>0</v>
      </c>
      <c r="W112" s="320">
        <f t="shared" si="10"/>
        <v>1</v>
      </c>
      <c r="X112" s="350" t="s">
        <v>1796</v>
      </c>
    </row>
    <row r="113" spans="1:24" x14ac:dyDescent="0.25">
      <c r="A113" s="336">
        <v>111</v>
      </c>
      <c r="B113" s="349" t="s">
        <v>105</v>
      </c>
      <c r="C113" s="314">
        <v>6</v>
      </c>
      <c r="D113" s="314">
        <v>3</v>
      </c>
      <c r="E113" s="314">
        <f t="shared" si="8"/>
        <v>9</v>
      </c>
      <c r="F113" s="314"/>
      <c r="G113" s="314"/>
      <c r="H113" s="314"/>
      <c r="I113" s="314"/>
      <c r="J113" s="314"/>
      <c r="K113" s="314">
        <f>2</f>
        <v>2</v>
      </c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5">
        <f t="shared" si="9"/>
        <v>2</v>
      </c>
      <c r="W113" s="317">
        <f t="shared" si="10"/>
        <v>7</v>
      </c>
      <c r="X113" s="350" t="s">
        <v>1796</v>
      </c>
    </row>
    <row r="114" spans="1:24" x14ac:dyDescent="0.25">
      <c r="A114" s="336">
        <v>112</v>
      </c>
      <c r="B114" s="349" t="s">
        <v>106</v>
      </c>
      <c r="C114" s="314">
        <v>0</v>
      </c>
      <c r="D114" s="314">
        <v>3</v>
      </c>
      <c r="E114" s="314">
        <f t="shared" si="8"/>
        <v>3</v>
      </c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5">
        <f t="shared" si="9"/>
        <v>0</v>
      </c>
      <c r="W114" s="316">
        <f t="shared" si="10"/>
        <v>3</v>
      </c>
      <c r="X114" s="350" t="s">
        <v>1796</v>
      </c>
    </row>
    <row r="115" spans="1:24" x14ac:dyDescent="0.25">
      <c r="A115" s="336">
        <v>113</v>
      </c>
      <c r="B115" s="349" t="s">
        <v>107</v>
      </c>
      <c r="C115" s="314">
        <v>0</v>
      </c>
      <c r="D115" s="314">
        <v>8</v>
      </c>
      <c r="E115" s="314">
        <f t="shared" si="8"/>
        <v>8</v>
      </c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5">
        <f t="shared" si="9"/>
        <v>0</v>
      </c>
      <c r="W115" s="317">
        <f t="shared" si="10"/>
        <v>8</v>
      </c>
      <c r="X115" s="350" t="s">
        <v>1796</v>
      </c>
    </row>
    <row r="116" spans="1:24" x14ac:dyDescent="0.25">
      <c r="A116" s="336">
        <v>114</v>
      </c>
      <c r="B116" s="349" t="s">
        <v>108</v>
      </c>
      <c r="C116" s="314">
        <v>15</v>
      </c>
      <c r="D116" s="314"/>
      <c r="E116" s="314">
        <f t="shared" si="8"/>
        <v>15</v>
      </c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5">
        <f t="shared" si="9"/>
        <v>0</v>
      </c>
      <c r="W116" s="317">
        <f t="shared" si="10"/>
        <v>15</v>
      </c>
      <c r="X116" s="350" t="s">
        <v>1796</v>
      </c>
    </row>
    <row r="117" spans="1:24" x14ac:dyDescent="0.25">
      <c r="A117" s="336">
        <v>115</v>
      </c>
      <c r="B117" s="349" t="s">
        <v>109</v>
      </c>
      <c r="C117" s="314">
        <v>0</v>
      </c>
      <c r="D117" s="314">
        <v>4</v>
      </c>
      <c r="E117" s="314">
        <f t="shared" si="8"/>
        <v>4</v>
      </c>
      <c r="F117" s="314"/>
      <c r="G117" s="314"/>
      <c r="H117" s="314"/>
      <c r="I117" s="314"/>
      <c r="J117" s="314">
        <f>2</f>
        <v>2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5">
        <v>4</v>
      </c>
      <c r="W117" s="319">
        <f t="shared" si="10"/>
        <v>0</v>
      </c>
      <c r="X117" s="350" t="s">
        <v>1796</v>
      </c>
    </row>
    <row r="118" spans="1:24" x14ac:dyDescent="0.25">
      <c r="A118" s="336">
        <v>116</v>
      </c>
      <c r="B118" s="351" t="s">
        <v>1931</v>
      </c>
      <c r="C118" s="314">
        <v>574</v>
      </c>
      <c r="D118" s="314"/>
      <c r="E118" s="314">
        <f t="shared" si="8"/>
        <v>574</v>
      </c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5">
        <f t="shared" si="9"/>
        <v>0</v>
      </c>
      <c r="W118" s="317">
        <f t="shared" si="10"/>
        <v>574</v>
      </c>
      <c r="X118" s="350" t="s">
        <v>1796</v>
      </c>
    </row>
    <row r="119" spans="1:24" x14ac:dyDescent="0.25">
      <c r="A119" s="336">
        <v>117</v>
      </c>
      <c r="B119" s="349" t="s">
        <v>110</v>
      </c>
      <c r="C119" s="314">
        <v>6</v>
      </c>
      <c r="D119" s="314"/>
      <c r="E119" s="314">
        <f t="shared" si="8"/>
        <v>6</v>
      </c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5">
        <f t="shared" si="9"/>
        <v>0</v>
      </c>
      <c r="W119" s="317">
        <f t="shared" si="10"/>
        <v>6</v>
      </c>
      <c r="X119" s="350" t="s">
        <v>1796</v>
      </c>
    </row>
    <row r="120" spans="1:24" x14ac:dyDescent="0.25">
      <c r="A120" s="336">
        <v>118</v>
      </c>
      <c r="B120" s="349" t="s">
        <v>111</v>
      </c>
      <c r="C120" s="314">
        <v>5</v>
      </c>
      <c r="D120" s="314"/>
      <c r="E120" s="314">
        <f t="shared" si="8"/>
        <v>5</v>
      </c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5">
        <f t="shared" si="9"/>
        <v>0</v>
      </c>
      <c r="W120" s="316">
        <f t="shared" si="10"/>
        <v>5</v>
      </c>
      <c r="X120" s="350" t="s">
        <v>1796</v>
      </c>
    </row>
    <row r="121" spans="1:24" x14ac:dyDescent="0.25">
      <c r="A121" s="336">
        <v>119</v>
      </c>
      <c r="B121" s="349" t="s">
        <v>112</v>
      </c>
      <c r="C121" s="314">
        <v>59</v>
      </c>
      <c r="D121" s="314"/>
      <c r="E121" s="314">
        <f t="shared" si="8"/>
        <v>59</v>
      </c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5">
        <f t="shared" si="9"/>
        <v>0</v>
      </c>
      <c r="W121" s="317">
        <f t="shared" si="10"/>
        <v>59</v>
      </c>
      <c r="X121" s="350" t="s">
        <v>1796</v>
      </c>
    </row>
    <row r="122" spans="1:24" x14ac:dyDescent="0.25">
      <c r="A122" s="336">
        <v>120</v>
      </c>
      <c r="B122" s="349" t="s">
        <v>113</v>
      </c>
      <c r="C122" s="314">
        <v>839</v>
      </c>
      <c r="D122" s="314"/>
      <c r="E122" s="314">
        <f t="shared" si="8"/>
        <v>839</v>
      </c>
      <c r="F122" s="314">
        <f>30</f>
        <v>30</v>
      </c>
      <c r="G122" s="314"/>
      <c r="H122" s="314"/>
      <c r="I122" s="314">
        <f>10</f>
        <v>10</v>
      </c>
      <c r="J122" s="314"/>
      <c r="K122" s="314"/>
      <c r="L122" s="314">
        <f>2</f>
        <v>2</v>
      </c>
      <c r="M122" s="314"/>
      <c r="N122" s="314"/>
      <c r="O122" s="314"/>
      <c r="P122" s="314"/>
      <c r="Q122" s="314"/>
      <c r="R122" s="314">
        <f>2</f>
        <v>2</v>
      </c>
      <c r="S122" s="314"/>
      <c r="T122" s="314"/>
      <c r="U122" s="314"/>
      <c r="V122" s="315">
        <f t="shared" si="9"/>
        <v>44</v>
      </c>
      <c r="W122" s="317">
        <f t="shared" si="10"/>
        <v>795</v>
      </c>
      <c r="X122" s="350" t="s">
        <v>1796</v>
      </c>
    </row>
    <row r="123" spans="1:24" x14ac:dyDescent="0.25">
      <c r="A123" s="336">
        <v>121</v>
      </c>
      <c r="B123" s="349" t="s">
        <v>114</v>
      </c>
      <c r="C123" s="314">
        <v>0</v>
      </c>
      <c r="D123" s="314"/>
      <c r="E123" s="314">
        <f t="shared" si="8"/>
        <v>0</v>
      </c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5">
        <f t="shared" si="9"/>
        <v>0</v>
      </c>
      <c r="W123" s="319">
        <f t="shared" si="10"/>
        <v>0</v>
      </c>
      <c r="X123" s="350" t="s">
        <v>1796</v>
      </c>
    </row>
    <row r="124" spans="1:24" x14ac:dyDescent="0.25">
      <c r="A124" s="337">
        <v>122</v>
      </c>
      <c r="B124" s="349" t="s">
        <v>115</v>
      </c>
      <c r="C124" s="314">
        <v>2</v>
      </c>
      <c r="D124" s="314"/>
      <c r="E124" s="314">
        <f t="shared" si="8"/>
        <v>2</v>
      </c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5">
        <f t="shared" si="9"/>
        <v>0</v>
      </c>
      <c r="W124" s="320">
        <f t="shared" si="10"/>
        <v>2</v>
      </c>
      <c r="X124" s="350" t="s">
        <v>1796</v>
      </c>
    </row>
    <row r="125" spans="1:24" x14ac:dyDescent="0.25">
      <c r="A125" s="337">
        <v>123</v>
      </c>
      <c r="B125" s="349" t="s">
        <v>116</v>
      </c>
      <c r="C125" s="314">
        <v>25</v>
      </c>
      <c r="D125" s="314"/>
      <c r="E125" s="314">
        <f t="shared" si="8"/>
        <v>25</v>
      </c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5">
        <f t="shared" si="9"/>
        <v>0</v>
      </c>
      <c r="W125" s="317">
        <f t="shared" si="10"/>
        <v>25</v>
      </c>
      <c r="X125" s="350" t="s">
        <v>1796</v>
      </c>
    </row>
    <row r="126" spans="1:24" x14ac:dyDescent="0.25">
      <c r="A126" s="337">
        <v>124</v>
      </c>
      <c r="B126" s="349" t="s">
        <v>117</v>
      </c>
      <c r="C126" s="314">
        <v>24</v>
      </c>
      <c r="D126" s="314"/>
      <c r="E126" s="314">
        <f t="shared" si="8"/>
        <v>24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5">
        <f t="shared" si="9"/>
        <v>0</v>
      </c>
      <c r="W126" s="317">
        <f t="shared" si="10"/>
        <v>24</v>
      </c>
      <c r="X126" s="350" t="s">
        <v>1796</v>
      </c>
    </row>
    <row r="127" spans="1:24" x14ac:dyDescent="0.25">
      <c r="A127" s="337">
        <v>125</v>
      </c>
      <c r="B127" s="349" t="s">
        <v>1898</v>
      </c>
      <c r="C127" s="314">
        <v>0</v>
      </c>
      <c r="D127" s="314"/>
      <c r="E127" s="314">
        <f t="shared" si="8"/>
        <v>0</v>
      </c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5">
        <f t="shared" si="9"/>
        <v>0</v>
      </c>
      <c r="W127" s="319">
        <f t="shared" si="10"/>
        <v>0</v>
      </c>
      <c r="X127" s="350" t="s">
        <v>1796</v>
      </c>
    </row>
    <row r="128" spans="1:24" x14ac:dyDescent="0.25">
      <c r="A128" s="337">
        <v>126</v>
      </c>
      <c r="B128" s="349" t="s">
        <v>118</v>
      </c>
      <c r="C128" s="314">
        <v>4</v>
      </c>
      <c r="D128" s="314"/>
      <c r="E128" s="314">
        <f t="shared" si="8"/>
        <v>4</v>
      </c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5">
        <f t="shared" si="9"/>
        <v>0</v>
      </c>
      <c r="W128" s="325">
        <f t="shared" si="10"/>
        <v>4</v>
      </c>
      <c r="X128" s="350" t="s">
        <v>1796</v>
      </c>
    </row>
    <row r="129" spans="1:24" x14ac:dyDescent="0.25">
      <c r="A129" s="337">
        <v>127</v>
      </c>
      <c r="B129" s="349" t="s">
        <v>119</v>
      </c>
      <c r="C129" s="314">
        <v>372</v>
      </c>
      <c r="D129" s="314"/>
      <c r="E129" s="314">
        <f t="shared" si="8"/>
        <v>372</v>
      </c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5">
        <f t="shared" si="9"/>
        <v>0</v>
      </c>
      <c r="W129" s="317">
        <f t="shared" si="10"/>
        <v>372</v>
      </c>
      <c r="X129" s="350" t="s">
        <v>1796</v>
      </c>
    </row>
    <row r="130" spans="1:24" x14ac:dyDescent="0.25">
      <c r="A130" s="337">
        <v>128</v>
      </c>
      <c r="B130" s="349" t="s">
        <v>120</v>
      </c>
      <c r="C130" s="314">
        <v>120</v>
      </c>
      <c r="D130" s="314"/>
      <c r="E130" s="314">
        <f t="shared" si="8"/>
        <v>120</v>
      </c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5">
        <f t="shared" si="9"/>
        <v>0</v>
      </c>
      <c r="W130" s="317">
        <f t="shared" si="10"/>
        <v>120</v>
      </c>
      <c r="X130" s="350" t="s">
        <v>1796</v>
      </c>
    </row>
    <row r="131" spans="1:24" x14ac:dyDescent="0.25">
      <c r="A131" s="337">
        <v>129</v>
      </c>
      <c r="B131" s="349" t="s">
        <v>121</v>
      </c>
      <c r="C131" s="314">
        <v>0</v>
      </c>
      <c r="D131" s="314"/>
      <c r="E131" s="314">
        <f t="shared" ref="E131:E194" si="11">C131+D131</f>
        <v>0</v>
      </c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5">
        <f t="shared" ref="V131:V194" si="12">SUM(F131:U131)</f>
        <v>0</v>
      </c>
      <c r="W131" s="319">
        <f t="shared" ref="W131:W194" si="13">E131-V131</f>
        <v>0</v>
      </c>
      <c r="X131" s="350" t="s">
        <v>1796</v>
      </c>
    </row>
    <row r="132" spans="1:24" x14ac:dyDescent="0.25">
      <c r="A132" s="337">
        <v>130</v>
      </c>
      <c r="B132" s="349" t="s">
        <v>122</v>
      </c>
      <c r="C132" s="314">
        <v>1096</v>
      </c>
      <c r="D132" s="314"/>
      <c r="E132" s="314">
        <f t="shared" si="11"/>
        <v>1096</v>
      </c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5">
        <f t="shared" si="12"/>
        <v>0</v>
      </c>
      <c r="W132" s="317">
        <f t="shared" si="13"/>
        <v>1096</v>
      </c>
      <c r="X132" s="350" t="s">
        <v>1796</v>
      </c>
    </row>
    <row r="133" spans="1:24" x14ac:dyDescent="0.25">
      <c r="A133" s="337">
        <v>131</v>
      </c>
      <c r="B133" s="349" t="s">
        <v>123</v>
      </c>
      <c r="C133" s="314">
        <v>1</v>
      </c>
      <c r="D133" s="314"/>
      <c r="E133" s="314">
        <f t="shared" si="11"/>
        <v>1</v>
      </c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5">
        <f t="shared" si="12"/>
        <v>0</v>
      </c>
      <c r="W133" s="320">
        <f t="shared" si="13"/>
        <v>1</v>
      </c>
      <c r="X133" s="350" t="s">
        <v>1796</v>
      </c>
    </row>
    <row r="134" spans="1:24" x14ac:dyDescent="0.25">
      <c r="A134" s="337">
        <v>132</v>
      </c>
      <c r="B134" s="349" t="s">
        <v>124</v>
      </c>
      <c r="C134" s="314">
        <v>0</v>
      </c>
      <c r="D134" s="314"/>
      <c r="E134" s="314">
        <f t="shared" si="11"/>
        <v>0</v>
      </c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5">
        <f t="shared" si="12"/>
        <v>0</v>
      </c>
      <c r="W134" s="319">
        <f t="shared" si="13"/>
        <v>0</v>
      </c>
      <c r="X134" s="350" t="s">
        <v>1796</v>
      </c>
    </row>
    <row r="135" spans="1:24" x14ac:dyDescent="0.25">
      <c r="A135" s="337">
        <v>133</v>
      </c>
      <c r="B135" s="349" t="s">
        <v>125</v>
      </c>
      <c r="C135" s="314">
        <v>1</v>
      </c>
      <c r="D135" s="314"/>
      <c r="E135" s="314">
        <f t="shared" si="11"/>
        <v>1</v>
      </c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5">
        <f t="shared" si="12"/>
        <v>0</v>
      </c>
      <c r="W135" s="320">
        <f t="shared" si="13"/>
        <v>1</v>
      </c>
      <c r="X135" s="350" t="s">
        <v>1796</v>
      </c>
    </row>
    <row r="136" spans="1:24" x14ac:dyDescent="0.25">
      <c r="A136" s="337">
        <v>134</v>
      </c>
      <c r="B136" s="349" t="s">
        <v>126</v>
      </c>
      <c r="C136" s="314">
        <v>1</v>
      </c>
      <c r="D136" s="314"/>
      <c r="E136" s="314">
        <f t="shared" si="11"/>
        <v>1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5">
        <f t="shared" si="12"/>
        <v>0</v>
      </c>
      <c r="W136" s="320">
        <f t="shared" si="13"/>
        <v>1</v>
      </c>
      <c r="X136" s="350" t="s">
        <v>1796</v>
      </c>
    </row>
    <row r="137" spans="1:24" x14ac:dyDescent="0.25">
      <c r="A137" s="337">
        <v>135</v>
      </c>
      <c r="B137" s="349" t="s">
        <v>127</v>
      </c>
      <c r="C137" s="314">
        <v>1</v>
      </c>
      <c r="D137" s="314"/>
      <c r="E137" s="314">
        <f t="shared" si="11"/>
        <v>1</v>
      </c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5">
        <f t="shared" si="12"/>
        <v>0</v>
      </c>
      <c r="W137" s="320">
        <f t="shared" si="13"/>
        <v>1</v>
      </c>
      <c r="X137" s="350" t="s">
        <v>1796</v>
      </c>
    </row>
    <row r="138" spans="1:24" x14ac:dyDescent="0.25">
      <c r="A138" s="337">
        <v>136</v>
      </c>
      <c r="B138" s="349" t="s">
        <v>128</v>
      </c>
      <c r="C138" s="314">
        <v>0</v>
      </c>
      <c r="D138" s="314"/>
      <c r="E138" s="314">
        <f t="shared" si="11"/>
        <v>0</v>
      </c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5">
        <f t="shared" si="12"/>
        <v>0</v>
      </c>
      <c r="W138" s="319">
        <f t="shared" si="13"/>
        <v>0</v>
      </c>
      <c r="X138" s="350" t="s">
        <v>1796</v>
      </c>
    </row>
    <row r="139" spans="1:24" x14ac:dyDescent="0.25">
      <c r="A139" s="337">
        <v>137</v>
      </c>
      <c r="B139" s="349" t="s">
        <v>2095</v>
      </c>
      <c r="C139" s="314">
        <v>26</v>
      </c>
      <c r="D139" s="314"/>
      <c r="E139" s="314">
        <f t="shared" si="11"/>
        <v>26</v>
      </c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5">
        <v>4</v>
      </c>
      <c r="W139" s="317">
        <f t="shared" si="13"/>
        <v>22</v>
      </c>
      <c r="X139" s="350" t="s">
        <v>1796</v>
      </c>
    </row>
    <row r="140" spans="1:24" x14ac:dyDescent="0.25">
      <c r="A140" s="337">
        <v>138</v>
      </c>
      <c r="B140" s="349" t="s">
        <v>129</v>
      </c>
      <c r="C140" s="314">
        <v>4</v>
      </c>
      <c r="D140" s="314"/>
      <c r="E140" s="314">
        <f t="shared" si="11"/>
        <v>4</v>
      </c>
      <c r="F140" s="314"/>
      <c r="G140" s="314"/>
      <c r="H140" s="314"/>
      <c r="I140" s="314">
        <f>1</f>
        <v>1</v>
      </c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5">
        <f t="shared" si="12"/>
        <v>1</v>
      </c>
      <c r="W140" s="325">
        <f t="shared" si="13"/>
        <v>3</v>
      </c>
      <c r="X140" s="350" t="s">
        <v>2513</v>
      </c>
    </row>
    <row r="141" spans="1:24" x14ac:dyDescent="0.25">
      <c r="A141" s="337">
        <v>139</v>
      </c>
      <c r="B141" s="349" t="s">
        <v>130</v>
      </c>
      <c r="C141" s="314">
        <v>9</v>
      </c>
      <c r="D141" s="314"/>
      <c r="E141" s="314">
        <f t="shared" si="11"/>
        <v>9</v>
      </c>
      <c r="F141" s="314"/>
      <c r="G141" s="314"/>
      <c r="H141" s="314"/>
      <c r="I141" s="314">
        <f>1</f>
        <v>1</v>
      </c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5">
        <f t="shared" si="12"/>
        <v>1</v>
      </c>
      <c r="W141" s="317">
        <f t="shared" si="13"/>
        <v>8</v>
      </c>
      <c r="X141" s="350" t="s">
        <v>2513</v>
      </c>
    </row>
    <row r="142" spans="1:24" x14ac:dyDescent="0.25">
      <c r="A142" s="337">
        <v>140</v>
      </c>
      <c r="B142" s="349" t="s">
        <v>131</v>
      </c>
      <c r="C142" s="314">
        <v>0</v>
      </c>
      <c r="D142" s="314"/>
      <c r="E142" s="314">
        <f t="shared" si="11"/>
        <v>0</v>
      </c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5">
        <f t="shared" si="12"/>
        <v>0</v>
      </c>
      <c r="W142" s="319">
        <f t="shared" si="13"/>
        <v>0</v>
      </c>
      <c r="X142" s="350" t="s">
        <v>2513</v>
      </c>
    </row>
    <row r="143" spans="1:24" x14ac:dyDescent="0.25">
      <c r="A143" s="337">
        <v>141</v>
      </c>
      <c r="B143" s="349" t="s">
        <v>132</v>
      </c>
      <c r="C143" s="314">
        <v>1</v>
      </c>
      <c r="D143" s="314"/>
      <c r="E143" s="314">
        <f t="shared" si="11"/>
        <v>1</v>
      </c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5">
        <f t="shared" si="12"/>
        <v>0</v>
      </c>
      <c r="W143" s="320">
        <f t="shared" si="13"/>
        <v>1</v>
      </c>
      <c r="X143" s="350" t="s">
        <v>2513</v>
      </c>
    </row>
    <row r="144" spans="1:24" x14ac:dyDescent="0.25">
      <c r="A144" s="337">
        <v>142</v>
      </c>
      <c r="B144" s="349" t="s">
        <v>133</v>
      </c>
      <c r="C144" s="314">
        <v>0</v>
      </c>
      <c r="D144" s="314"/>
      <c r="E144" s="314">
        <f t="shared" si="11"/>
        <v>0</v>
      </c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5">
        <f t="shared" si="12"/>
        <v>0</v>
      </c>
      <c r="W144" s="319">
        <f t="shared" si="13"/>
        <v>0</v>
      </c>
      <c r="X144" s="350" t="s">
        <v>2513</v>
      </c>
    </row>
    <row r="145" spans="1:24" x14ac:dyDescent="0.25">
      <c r="A145" s="337">
        <v>143</v>
      </c>
      <c r="B145" s="349" t="s">
        <v>134</v>
      </c>
      <c r="C145" s="314">
        <v>0</v>
      </c>
      <c r="D145" s="314"/>
      <c r="E145" s="314">
        <f t="shared" si="11"/>
        <v>0</v>
      </c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5">
        <f t="shared" si="12"/>
        <v>0</v>
      </c>
      <c r="W145" s="319">
        <f t="shared" si="13"/>
        <v>0</v>
      </c>
      <c r="X145" s="350" t="s">
        <v>1796</v>
      </c>
    </row>
    <row r="146" spans="1:24" x14ac:dyDescent="0.25">
      <c r="A146" s="337">
        <v>144</v>
      </c>
      <c r="B146" s="349" t="s">
        <v>135</v>
      </c>
      <c r="C146" s="314">
        <v>51</v>
      </c>
      <c r="D146" s="314"/>
      <c r="E146" s="314">
        <f t="shared" si="11"/>
        <v>51</v>
      </c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5">
        <f t="shared" si="12"/>
        <v>0</v>
      </c>
      <c r="W146" s="317">
        <f t="shared" si="13"/>
        <v>51</v>
      </c>
      <c r="X146" s="350" t="s">
        <v>1796</v>
      </c>
    </row>
    <row r="147" spans="1:24" x14ac:dyDescent="0.25">
      <c r="A147" s="337">
        <v>145</v>
      </c>
      <c r="B147" s="349" t="s">
        <v>2035</v>
      </c>
      <c r="C147" s="314">
        <v>19</v>
      </c>
      <c r="D147" s="314"/>
      <c r="E147" s="314">
        <f t="shared" si="11"/>
        <v>19</v>
      </c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5">
        <f t="shared" si="12"/>
        <v>0</v>
      </c>
      <c r="W147" s="317">
        <f t="shared" si="13"/>
        <v>19</v>
      </c>
      <c r="X147" s="350" t="s">
        <v>1796</v>
      </c>
    </row>
    <row r="148" spans="1:24" x14ac:dyDescent="0.25">
      <c r="A148" s="337">
        <v>146</v>
      </c>
      <c r="B148" s="349" t="s">
        <v>2096</v>
      </c>
      <c r="C148" s="314">
        <v>10</v>
      </c>
      <c r="D148" s="314"/>
      <c r="E148" s="314">
        <f t="shared" si="11"/>
        <v>10</v>
      </c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5">
        <f t="shared" si="12"/>
        <v>0</v>
      </c>
      <c r="W148" s="317">
        <f t="shared" si="13"/>
        <v>10</v>
      </c>
      <c r="X148" s="350" t="s">
        <v>1796</v>
      </c>
    </row>
    <row r="149" spans="1:24" x14ac:dyDescent="0.25">
      <c r="A149" s="337">
        <v>147</v>
      </c>
      <c r="B149" s="349" t="s">
        <v>2097</v>
      </c>
      <c r="C149" s="314">
        <v>10</v>
      </c>
      <c r="D149" s="314"/>
      <c r="E149" s="314">
        <f t="shared" si="11"/>
        <v>10</v>
      </c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5">
        <f t="shared" si="12"/>
        <v>0</v>
      </c>
      <c r="W149" s="317">
        <f t="shared" si="13"/>
        <v>10</v>
      </c>
      <c r="X149" s="350" t="s">
        <v>1796</v>
      </c>
    </row>
    <row r="150" spans="1:24" x14ac:dyDescent="0.25">
      <c r="A150" s="337">
        <v>148</v>
      </c>
      <c r="B150" s="349" t="s">
        <v>136</v>
      </c>
      <c r="C150" s="314">
        <v>30</v>
      </c>
      <c r="D150" s="314"/>
      <c r="E150" s="314">
        <f t="shared" si="11"/>
        <v>30</v>
      </c>
      <c r="F150" s="314"/>
      <c r="G150" s="314">
        <f>10</f>
        <v>10</v>
      </c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5">
        <f t="shared" si="12"/>
        <v>10</v>
      </c>
      <c r="W150" s="317">
        <f t="shared" si="13"/>
        <v>20</v>
      </c>
      <c r="X150" s="350" t="s">
        <v>1796</v>
      </c>
    </row>
    <row r="151" spans="1:24" x14ac:dyDescent="0.25">
      <c r="A151" s="337">
        <v>149</v>
      </c>
      <c r="B151" s="349" t="s">
        <v>137</v>
      </c>
      <c r="C151" s="314">
        <v>10</v>
      </c>
      <c r="D151" s="314"/>
      <c r="E151" s="314">
        <f t="shared" si="11"/>
        <v>10</v>
      </c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5">
        <f t="shared" si="12"/>
        <v>0</v>
      </c>
      <c r="W151" s="317">
        <f t="shared" si="13"/>
        <v>10</v>
      </c>
      <c r="X151" s="350" t="s">
        <v>1796</v>
      </c>
    </row>
    <row r="152" spans="1:24" x14ac:dyDescent="0.25">
      <c r="A152" s="337">
        <v>150</v>
      </c>
      <c r="B152" s="349" t="s">
        <v>138</v>
      </c>
      <c r="C152" s="314">
        <v>1</v>
      </c>
      <c r="D152" s="314"/>
      <c r="E152" s="314">
        <f t="shared" si="11"/>
        <v>1</v>
      </c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5">
        <f t="shared" si="12"/>
        <v>0</v>
      </c>
      <c r="W152" s="320">
        <f t="shared" si="13"/>
        <v>1</v>
      </c>
      <c r="X152" s="350" t="s">
        <v>2513</v>
      </c>
    </row>
    <row r="153" spans="1:24" x14ac:dyDescent="0.25">
      <c r="A153" s="337">
        <v>151</v>
      </c>
      <c r="B153" s="349" t="s">
        <v>139</v>
      </c>
      <c r="C153" s="314">
        <v>0</v>
      </c>
      <c r="D153" s="314"/>
      <c r="E153" s="314">
        <f t="shared" si="11"/>
        <v>0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5">
        <f t="shared" si="12"/>
        <v>0</v>
      </c>
      <c r="W153" s="319">
        <f t="shared" si="13"/>
        <v>0</v>
      </c>
      <c r="X153" s="350" t="s">
        <v>1796</v>
      </c>
    </row>
    <row r="154" spans="1:24" x14ac:dyDescent="0.25">
      <c r="A154" s="337">
        <v>152</v>
      </c>
      <c r="B154" s="349" t="s">
        <v>140</v>
      </c>
      <c r="C154" s="314">
        <v>5</v>
      </c>
      <c r="D154" s="314"/>
      <c r="E154" s="314">
        <f t="shared" si="11"/>
        <v>5</v>
      </c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>
        <f>1</f>
        <v>1</v>
      </c>
      <c r="R154" s="314"/>
      <c r="S154" s="314"/>
      <c r="T154" s="314"/>
      <c r="U154" s="314"/>
      <c r="V154" s="315">
        <v>4</v>
      </c>
      <c r="W154" s="320">
        <f t="shared" si="13"/>
        <v>1</v>
      </c>
      <c r="X154" s="350" t="s">
        <v>2514</v>
      </c>
    </row>
    <row r="155" spans="1:24" x14ac:dyDescent="0.25">
      <c r="A155" s="337">
        <v>153</v>
      </c>
      <c r="B155" s="349" t="s">
        <v>141</v>
      </c>
      <c r="C155" s="314">
        <v>0</v>
      </c>
      <c r="D155" s="314"/>
      <c r="E155" s="314">
        <f t="shared" si="11"/>
        <v>0</v>
      </c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5">
        <f t="shared" si="12"/>
        <v>0</v>
      </c>
      <c r="W155" s="319">
        <f t="shared" si="13"/>
        <v>0</v>
      </c>
      <c r="X155" s="350" t="s">
        <v>1796</v>
      </c>
    </row>
    <row r="156" spans="1:24" x14ac:dyDescent="0.25">
      <c r="A156" s="337">
        <v>154</v>
      </c>
      <c r="B156" s="349" t="s">
        <v>142</v>
      </c>
      <c r="C156" s="314">
        <v>0</v>
      </c>
      <c r="D156" s="314">
        <v>20</v>
      </c>
      <c r="E156" s="314">
        <f t="shared" si="11"/>
        <v>20</v>
      </c>
      <c r="F156" s="314">
        <f>5</f>
        <v>5</v>
      </c>
      <c r="G156" s="314"/>
      <c r="H156" s="314"/>
      <c r="I156" s="314">
        <f>1</f>
        <v>1</v>
      </c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5">
        <v>10</v>
      </c>
      <c r="W156" s="317">
        <f t="shared" si="13"/>
        <v>10</v>
      </c>
      <c r="X156" s="350" t="s">
        <v>1796</v>
      </c>
    </row>
    <row r="157" spans="1:24" x14ac:dyDescent="0.25">
      <c r="A157" s="337">
        <v>155</v>
      </c>
      <c r="B157" s="349" t="s">
        <v>143</v>
      </c>
      <c r="C157" s="314">
        <v>18</v>
      </c>
      <c r="D157" s="314"/>
      <c r="E157" s="314">
        <f t="shared" si="11"/>
        <v>18</v>
      </c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5">
        <f t="shared" si="12"/>
        <v>0</v>
      </c>
      <c r="W157" s="317">
        <f t="shared" si="13"/>
        <v>18</v>
      </c>
      <c r="X157" s="350" t="s">
        <v>1796</v>
      </c>
    </row>
    <row r="158" spans="1:24" x14ac:dyDescent="0.25">
      <c r="A158" s="337">
        <v>156</v>
      </c>
      <c r="B158" s="349" t="s">
        <v>144</v>
      </c>
      <c r="C158" s="314">
        <v>0</v>
      </c>
      <c r="D158" s="314"/>
      <c r="E158" s="314">
        <f t="shared" si="11"/>
        <v>0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5">
        <f t="shared" si="12"/>
        <v>0</v>
      </c>
      <c r="W158" s="319">
        <f t="shared" si="13"/>
        <v>0</v>
      </c>
      <c r="X158" s="350" t="s">
        <v>1796</v>
      </c>
    </row>
    <row r="159" spans="1:24" x14ac:dyDescent="0.25">
      <c r="A159" s="337">
        <v>157</v>
      </c>
      <c r="B159" s="349" t="s">
        <v>145</v>
      </c>
      <c r="C159" s="314">
        <v>1</v>
      </c>
      <c r="D159" s="314"/>
      <c r="E159" s="314">
        <f t="shared" si="11"/>
        <v>1</v>
      </c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5">
        <f t="shared" si="12"/>
        <v>0</v>
      </c>
      <c r="W159" s="320">
        <f t="shared" si="13"/>
        <v>1</v>
      </c>
      <c r="X159" s="350" t="s">
        <v>1796</v>
      </c>
    </row>
    <row r="160" spans="1:24" x14ac:dyDescent="0.25">
      <c r="A160" s="337">
        <v>158</v>
      </c>
      <c r="B160" s="349" t="s">
        <v>146</v>
      </c>
      <c r="C160" s="314">
        <v>10</v>
      </c>
      <c r="D160" s="314"/>
      <c r="E160" s="314">
        <f t="shared" si="11"/>
        <v>10</v>
      </c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5">
        <f t="shared" si="12"/>
        <v>0</v>
      </c>
      <c r="W160" s="317">
        <f t="shared" si="13"/>
        <v>10</v>
      </c>
      <c r="X160" s="350" t="s">
        <v>1796</v>
      </c>
    </row>
    <row r="161" spans="1:24" x14ac:dyDescent="0.25">
      <c r="A161" s="337">
        <v>159</v>
      </c>
      <c r="B161" s="349" t="s">
        <v>147</v>
      </c>
      <c r="C161" s="314">
        <v>6</v>
      </c>
      <c r="D161" s="314">
        <f>4</f>
        <v>4</v>
      </c>
      <c r="E161" s="314">
        <f t="shared" si="11"/>
        <v>10</v>
      </c>
      <c r="F161" s="314">
        <f>1</f>
        <v>1</v>
      </c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5">
        <v>3</v>
      </c>
      <c r="W161" s="317">
        <f t="shared" si="13"/>
        <v>7</v>
      </c>
      <c r="X161" s="350" t="s">
        <v>1788</v>
      </c>
    </row>
    <row r="162" spans="1:24" x14ac:dyDescent="0.25">
      <c r="A162" s="337">
        <v>160</v>
      </c>
      <c r="B162" s="349" t="s">
        <v>148</v>
      </c>
      <c r="C162" s="314">
        <v>73</v>
      </c>
      <c r="D162" s="314"/>
      <c r="E162" s="314">
        <f t="shared" si="11"/>
        <v>73</v>
      </c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5">
        <f t="shared" si="12"/>
        <v>0</v>
      </c>
      <c r="W162" s="317">
        <f t="shared" si="13"/>
        <v>73</v>
      </c>
      <c r="X162" s="350" t="s">
        <v>1796</v>
      </c>
    </row>
    <row r="163" spans="1:24" x14ac:dyDescent="0.25">
      <c r="A163" s="337">
        <v>161</v>
      </c>
      <c r="B163" s="349" t="s">
        <v>149</v>
      </c>
      <c r="C163" s="314">
        <v>0</v>
      </c>
      <c r="D163" s="314"/>
      <c r="E163" s="314">
        <f t="shared" si="11"/>
        <v>0</v>
      </c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5">
        <f t="shared" si="12"/>
        <v>0</v>
      </c>
      <c r="W163" s="319">
        <f t="shared" si="13"/>
        <v>0</v>
      </c>
      <c r="X163" s="350" t="s">
        <v>1796</v>
      </c>
    </row>
    <row r="164" spans="1:24" x14ac:dyDescent="0.25">
      <c r="A164" s="337">
        <v>162</v>
      </c>
      <c r="B164" s="349" t="s">
        <v>150</v>
      </c>
      <c r="C164" s="314">
        <v>0</v>
      </c>
      <c r="D164" s="314"/>
      <c r="E164" s="314">
        <f t="shared" si="11"/>
        <v>0</v>
      </c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5">
        <f t="shared" si="12"/>
        <v>0</v>
      </c>
      <c r="W164" s="319">
        <f t="shared" si="13"/>
        <v>0</v>
      </c>
      <c r="X164" s="350" t="s">
        <v>2513</v>
      </c>
    </row>
    <row r="165" spans="1:24" x14ac:dyDescent="0.25">
      <c r="A165" s="337">
        <v>163</v>
      </c>
      <c r="B165" s="349" t="s">
        <v>151</v>
      </c>
      <c r="C165" s="314">
        <v>0</v>
      </c>
      <c r="D165" s="314"/>
      <c r="E165" s="314">
        <f t="shared" si="11"/>
        <v>0</v>
      </c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5">
        <f t="shared" si="12"/>
        <v>0</v>
      </c>
      <c r="W165" s="319">
        <f t="shared" si="13"/>
        <v>0</v>
      </c>
      <c r="X165" s="350" t="s">
        <v>2513</v>
      </c>
    </row>
    <row r="166" spans="1:24" x14ac:dyDescent="0.25">
      <c r="A166" s="337">
        <v>164</v>
      </c>
      <c r="B166" s="349" t="s">
        <v>152</v>
      </c>
      <c r="C166" s="314">
        <v>0</v>
      </c>
      <c r="D166" s="314"/>
      <c r="E166" s="314">
        <f t="shared" si="11"/>
        <v>0</v>
      </c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5">
        <f t="shared" si="12"/>
        <v>0</v>
      </c>
      <c r="W166" s="319">
        <f t="shared" si="13"/>
        <v>0</v>
      </c>
      <c r="X166" s="350" t="s">
        <v>2513</v>
      </c>
    </row>
    <row r="167" spans="1:24" x14ac:dyDescent="0.25">
      <c r="A167" s="337">
        <v>165</v>
      </c>
      <c r="B167" s="349" t="s">
        <v>153</v>
      </c>
      <c r="C167" s="314">
        <v>0</v>
      </c>
      <c r="D167" s="314"/>
      <c r="E167" s="314">
        <f t="shared" si="11"/>
        <v>0</v>
      </c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5">
        <f t="shared" si="12"/>
        <v>0</v>
      </c>
      <c r="W167" s="319">
        <f t="shared" si="13"/>
        <v>0</v>
      </c>
      <c r="X167" s="350" t="s">
        <v>2513</v>
      </c>
    </row>
    <row r="168" spans="1:24" x14ac:dyDescent="0.25">
      <c r="A168" s="337">
        <v>166</v>
      </c>
      <c r="B168" s="349" t="s">
        <v>154</v>
      </c>
      <c r="C168" s="314">
        <v>0</v>
      </c>
      <c r="D168" s="314"/>
      <c r="E168" s="314">
        <f t="shared" si="11"/>
        <v>0</v>
      </c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5">
        <f t="shared" si="12"/>
        <v>0</v>
      </c>
      <c r="W168" s="319">
        <f t="shared" si="13"/>
        <v>0</v>
      </c>
      <c r="X168" s="350" t="s">
        <v>2513</v>
      </c>
    </row>
    <row r="169" spans="1:24" x14ac:dyDescent="0.25">
      <c r="A169" s="337">
        <v>167</v>
      </c>
      <c r="B169" s="349" t="s">
        <v>155</v>
      </c>
      <c r="C169" s="314">
        <v>0</v>
      </c>
      <c r="D169" s="314"/>
      <c r="E169" s="314">
        <f t="shared" si="11"/>
        <v>0</v>
      </c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5">
        <f t="shared" si="12"/>
        <v>0</v>
      </c>
      <c r="W169" s="319">
        <f t="shared" si="13"/>
        <v>0</v>
      </c>
      <c r="X169" s="350" t="s">
        <v>2513</v>
      </c>
    </row>
    <row r="170" spans="1:24" x14ac:dyDescent="0.25">
      <c r="A170" s="337">
        <v>168</v>
      </c>
      <c r="B170" s="349" t="s">
        <v>156</v>
      </c>
      <c r="C170" s="314">
        <v>0</v>
      </c>
      <c r="D170" s="314"/>
      <c r="E170" s="314">
        <f t="shared" si="11"/>
        <v>0</v>
      </c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5">
        <f t="shared" si="12"/>
        <v>0</v>
      </c>
      <c r="W170" s="319">
        <f t="shared" si="13"/>
        <v>0</v>
      </c>
      <c r="X170" s="350" t="s">
        <v>2513</v>
      </c>
    </row>
    <row r="171" spans="1:24" x14ac:dyDescent="0.25">
      <c r="A171" s="337">
        <v>169</v>
      </c>
      <c r="B171" s="349" t="s">
        <v>157</v>
      </c>
      <c r="C171" s="314">
        <v>17</v>
      </c>
      <c r="D171" s="314"/>
      <c r="E171" s="314">
        <f t="shared" si="11"/>
        <v>17</v>
      </c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5">
        <f t="shared" si="12"/>
        <v>0</v>
      </c>
      <c r="W171" s="317">
        <f t="shared" si="13"/>
        <v>17</v>
      </c>
      <c r="X171" s="350" t="s">
        <v>1796</v>
      </c>
    </row>
    <row r="172" spans="1:24" x14ac:dyDescent="0.25">
      <c r="A172" s="337">
        <v>170</v>
      </c>
      <c r="B172" s="349" t="s">
        <v>158</v>
      </c>
      <c r="C172" s="314">
        <v>12</v>
      </c>
      <c r="D172" s="314"/>
      <c r="E172" s="314">
        <f t="shared" si="11"/>
        <v>12</v>
      </c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5">
        <f t="shared" si="12"/>
        <v>0</v>
      </c>
      <c r="W172" s="317">
        <f t="shared" si="13"/>
        <v>12</v>
      </c>
      <c r="X172" s="350" t="s">
        <v>1796</v>
      </c>
    </row>
    <row r="173" spans="1:24" x14ac:dyDescent="0.25">
      <c r="A173" s="337">
        <v>171</v>
      </c>
      <c r="B173" s="349" t="s">
        <v>159</v>
      </c>
      <c r="C173" s="314">
        <v>4</v>
      </c>
      <c r="D173" s="314">
        <v>2</v>
      </c>
      <c r="E173" s="314">
        <f t="shared" si="11"/>
        <v>6</v>
      </c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5">
        <f t="shared" si="12"/>
        <v>0</v>
      </c>
      <c r="W173" s="317">
        <f t="shared" si="13"/>
        <v>6</v>
      </c>
      <c r="X173" s="350" t="s">
        <v>1796</v>
      </c>
    </row>
    <row r="174" spans="1:24" x14ac:dyDescent="0.25">
      <c r="A174" s="337">
        <v>172</v>
      </c>
      <c r="B174" s="349" t="s">
        <v>160</v>
      </c>
      <c r="C174" s="314">
        <v>29</v>
      </c>
      <c r="D174" s="314"/>
      <c r="E174" s="314">
        <f t="shared" si="11"/>
        <v>29</v>
      </c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5">
        <f t="shared" si="12"/>
        <v>0</v>
      </c>
      <c r="W174" s="317">
        <f t="shared" si="13"/>
        <v>29</v>
      </c>
      <c r="X174" s="350" t="s">
        <v>1796</v>
      </c>
    </row>
    <row r="175" spans="1:24" x14ac:dyDescent="0.25">
      <c r="A175" s="337">
        <v>173</v>
      </c>
      <c r="B175" s="349" t="s">
        <v>161</v>
      </c>
      <c r="C175" s="314">
        <v>13</v>
      </c>
      <c r="D175" s="314"/>
      <c r="E175" s="314">
        <f t="shared" si="11"/>
        <v>13</v>
      </c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5">
        <f t="shared" si="12"/>
        <v>0</v>
      </c>
      <c r="W175" s="317">
        <f t="shared" si="13"/>
        <v>13</v>
      </c>
      <c r="X175" s="350" t="s">
        <v>1796</v>
      </c>
    </row>
    <row r="176" spans="1:24" x14ac:dyDescent="0.25">
      <c r="A176" s="337">
        <v>174</v>
      </c>
      <c r="B176" s="349" t="s">
        <v>162</v>
      </c>
      <c r="C176" s="314">
        <v>0</v>
      </c>
      <c r="D176" s="314"/>
      <c r="E176" s="314">
        <f t="shared" si="11"/>
        <v>0</v>
      </c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5">
        <f t="shared" si="12"/>
        <v>0</v>
      </c>
      <c r="W176" s="319">
        <f t="shared" si="13"/>
        <v>0</v>
      </c>
      <c r="X176" s="350" t="s">
        <v>1796</v>
      </c>
    </row>
    <row r="177" spans="1:24" x14ac:dyDescent="0.25">
      <c r="A177" s="337">
        <v>175</v>
      </c>
      <c r="B177" s="349" t="s">
        <v>163</v>
      </c>
      <c r="C177" s="314">
        <v>2</v>
      </c>
      <c r="D177" s="314"/>
      <c r="E177" s="314">
        <f t="shared" si="11"/>
        <v>2</v>
      </c>
      <c r="F177" s="314">
        <v>2</v>
      </c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5">
        <f t="shared" si="12"/>
        <v>2</v>
      </c>
      <c r="W177" s="319">
        <f t="shared" si="13"/>
        <v>0</v>
      </c>
      <c r="X177" s="350" t="s">
        <v>1796</v>
      </c>
    </row>
    <row r="178" spans="1:24" x14ac:dyDescent="0.25">
      <c r="A178" s="337">
        <v>176</v>
      </c>
      <c r="B178" s="349" t="s">
        <v>164</v>
      </c>
      <c r="C178" s="314">
        <v>1</v>
      </c>
      <c r="D178" s="314"/>
      <c r="E178" s="314">
        <f t="shared" si="11"/>
        <v>1</v>
      </c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5">
        <f t="shared" si="12"/>
        <v>0</v>
      </c>
      <c r="W178" s="320">
        <f t="shared" si="13"/>
        <v>1</v>
      </c>
      <c r="X178" s="350" t="s">
        <v>1796</v>
      </c>
    </row>
    <row r="179" spans="1:24" x14ac:dyDescent="0.25">
      <c r="A179" s="337">
        <v>177</v>
      </c>
      <c r="B179" s="349" t="s">
        <v>165</v>
      </c>
      <c r="C179" s="314">
        <v>1</v>
      </c>
      <c r="D179" s="314"/>
      <c r="E179" s="314">
        <f t="shared" si="11"/>
        <v>1</v>
      </c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5">
        <f t="shared" si="12"/>
        <v>0</v>
      </c>
      <c r="W179" s="320">
        <f t="shared" si="13"/>
        <v>1</v>
      </c>
      <c r="X179" s="350" t="s">
        <v>1796</v>
      </c>
    </row>
    <row r="180" spans="1:24" x14ac:dyDescent="0.25">
      <c r="A180" s="337">
        <v>178</v>
      </c>
      <c r="B180" s="349" t="s">
        <v>166</v>
      </c>
      <c r="C180" s="314">
        <v>2</v>
      </c>
      <c r="D180" s="314"/>
      <c r="E180" s="314">
        <f t="shared" si="11"/>
        <v>2</v>
      </c>
      <c r="F180" s="314">
        <v>2</v>
      </c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5">
        <f t="shared" si="12"/>
        <v>2</v>
      </c>
      <c r="W180" s="319">
        <f t="shared" si="13"/>
        <v>0</v>
      </c>
      <c r="X180" s="350" t="s">
        <v>1796</v>
      </c>
    </row>
    <row r="181" spans="1:24" x14ac:dyDescent="0.25">
      <c r="A181" s="337">
        <v>179</v>
      </c>
      <c r="B181" s="349" t="s">
        <v>167</v>
      </c>
      <c r="C181" s="314">
        <v>2</v>
      </c>
      <c r="D181" s="314"/>
      <c r="E181" s="314">
        <f t="shared" si="11"/>
        <v>2</v>
      </c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5">
        <f t="shared" si="12"/>
        <v>0</v>
      </c>
      <c r="W181" s="320">
        <f t="shared" si="13"/>
        <v>2</v>
      </c>
      <c r="X181" s="350" t="s">
        <v>1796</v>
      </c>
    </row>
    <row r="182" spans="1:24" x14ac:dyDescent="0.25">
      <c r="A182" s="337">
        <v>180</v>
      </c>
      <c r="B182" s="349" t="s">
        <v>168</v>
      </c>
      <c r="C182" s="314">
        <v>1</v>
      </c>
      <c r="D182" s="314"/>
      <c r="E182" s="314">
        <f t="shared" si="11"/>
        <v>1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5">
        <f t="shared" si="12"/>
        <v>0</v>
      </c>
      <c r="W182" s="320">
        <f t="shared" si="13"/>
        <v>1</v>
      </c>
      <c r="X182" s="350" t="s">
        <v>1796</v>
      </c>
    </row>
    <row r="183" spans="1:24" x14ac:dyDescent="0.25">
      <c r="A183" s="337">
        <v>181</v>
      </c>
      <c r="B183" s="349" t="s">
        <v>169</v>
      </c>
      <c r="C183" s="314">
        <v>17</v>
      </c>
      <c r="D183" s="314"/>
      <c r="E183" s="314">
        <f t="shared" si="11"/>
        <v>17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5">
        <f t="shared" si="12"/>
        <v>0</v>
      </c>
      <c r="W183" s="317">
        <f t="shared" si="13"/>
        <v>17</v>
      </c>
      <c r="X183" s="350" t="s">
        <v>1796</v>
      </c>
    </row>
    <row r="184" spans="1:24" x14ac:dyDescent="0.25">
      <c r="A184" s="337">
        <v>182</v>
      </c>
      <c r="B184" s="349" t="s">
        <v>170</v>
      </c>
      <c r="C184" s="314">
        <v>5</v>
      </c>
      <c r="D184" s="314">
        <v>4</v>
      </c>
      <c r="E184" s="314">
        <f t="shared" si="11"/>
        <v>9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5">
        <f t="shared" si="12"/>
        <v>0</v>
      </c>
      <c r="W184" s="317">
        <f t="shared" si="13"/>
        <v>9</v>
      </c>
      <c r="X184" s="350" t="s">
        <v>1796</v>
      </c>
    </row>
    <row r="185" spans="1:24" x14ac:dyDescent="0.25">
      <c r="A185" s="337">
        <v>183</v>
      </c>
      <c r="B185" s="349" t="s">
        <v>171</v>
      </c>
      <c r="C185" s="314">
        <v>50</v>
      </c>
      <c r="D185" s="314"/>
      <c r="E185" s="314">
        <f t="shared" si="11"/>
        <v>50</v>
      </c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5">
        <f t="shared" si="12"/>
        <v>0</v>
      </c>
      <c r="W185" s="317">
        <f t="shared" si="13"/>
        <v>50</v>
      </c>
      <c r="X185" s="350" t="s">
        <v>1796</v>
      </c>
    </row>
    <row r="186" spans="1:24" x14ac:dyDescent="0.25">
      <c r="A186" s="337">
        <v>184</v>
      </c>
      <c r="B186" s="349" t="s">
        <v>2036</v>
      </c>
      <c r="C186" s="314">
        <v>700</v>
      </c>
      <c r="D186" s="314"/>
      <c r="E186" s="314">
        <f t="shared" si="11"/>
        <v>700</v>
      </c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5">
        <v>6</v>
      </c>
      <c r="W186" s="317">
        <f t="shared" si="13"/>
        <v>694</v>
      </c>
      <c r="X186" s="350" t="s">
        <v>1796</v>
      </c>
    </row>
    <row r="187" spans="1:24" x14ac:dyDescent="0.25">
      <c r="A187" s="337">
        <v>185</v>
      </c>
      <c r="B187" s="349" t="s">
        <v>2037</v>
      </c>
      <c r="C187" s="314">
        <v>397</v>
      </c>
      <c r="D187" s="314"/>
      <c r="E187" s="314">
        <f t="shared" si="11"/>
        <v>397</v>
      </c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5">
        <v>2</v>
      </c>
      <c r="W187" s="317">
        <f t="shared" si="13"/>
        <v>395</v>
      </c>
      <c r="X187" s="350" t="s">
        <v>1796</v>
      </c>
    </row>
    <row r="188" spans="1:24" x14ac:dyDescent="0.25">
      <c r="A188" s="337">
        <v>186</v>
      </c>
      <c r="B188" s="349" t="s">
        <v>1963</v>
      </c>
      <c r="C188" s="314">
        <v>42</v>
      </c>
      <c r="D188" s="314"/>
      <c r="E188" s="314">
        <f t="shared" si="11"/>
        <v>42</v>
      </c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5">
        <v>6</v>
      </c>
      <c r="W188" s="317">
        <f t="shared" si="13"/>
        <v>36</v>
      </c>
      <c r="X188" s="350" t="s">
        <v>1796</v>
      </c>
    </row>
    <row r="189" spans="1:24" x14ac:dyDescent="0.25">
      <c r="A189" s="337">
        <v>187</v>
      </c>
      <c r="B189" s="349" t="s">
        <v>172</v>
      </c>
      <c r="C189" s="314">
        <v>3</v>
      </c>
      <c r="D189" s="314"/>
      <c r="E189" s="314">
        <f t="shared" si="11"/>
        <v>3</v>
      </c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5">
        <f t="shared" si="12"/>
        <v>0</v>
      </c>
      <c r="W189" s="325">
        <f t="shared" si="13"/>
        <v>3</v>
      </c>
      <c r="X189" s="350" t="s">
        <v>1796</v>
      </c>
    </row>
    <row r="190" spans="1:24" x14ac:dyDescent="0.25">
      <c r="A190" s="337">
        <v>188</v>
      </c>
      <c r="B190" s="349" t="s">
        <v>173</v>
      </c>
      <c r="C190" s="314">
        <v>9</v>
      </c>
      <c r="D190" s="314"/>
      <c r="E190" s="314">
        <f t="shared" si="11"/>
        <v>9</v>
      </c>
      <c r="F190" s="314"/>
      <c r="G190" s="314"/>
      <c r="H190" s="314">
        <f>1</f>
        <v>1</v>
      </c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5">
        <v>7</v>
      </c>
      <c r="W190" s="320">
        <f t="shared" si="13"/>
        <v>2</v>
      </c>
      <c r="X190" s="350" t="s">
        <v>1796</v>
      </c>
    </row>
    <row r="191" spans="1:24" x14ac:dyDescent="0.25">
      <c r="A191" s="337">
        <v>189</v>
      </c>
      <c r="B191" s="349" t="s">
        <v>174</v>
      </c>
      <c r="C191" s="314">
        <v>3</v>
      </c>
      <c r="D191" s="314"/>
      <c r="E191" s="314">
        <f t="shared" si="11"/>
        <v>3</v>
      </c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5">
        <f t="shared" si="12"/>
        <v>0</v>
      </c>
      <c r="W191" s="325">
        <f t="shared" si="13"/>
        <v>3</v>
      </c>
      <c r="X191" s="350" t="s">
        <v>1796</v>
      </c>
    </row>
    <row r="192" spans="1:24" x14ac:dyDescent="0.25">
      <c r="A192" s="337">
        <v>190</v>
      </c>
      <c r="B192" s="349" t="s">
        <v>175</v>
      </c>
      <c r="C192" s="314">
        <v>5</v>
      </c>
      <c r="D192" s="314"/>
      <c r="E192" s="314">
        <f t="shared" si="11"/>
        <v>5</v>
      </c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>
        <f t="shared" si="12"/>
        <v>0</v>
      </c>
      <c r="W192" s="325">
        <f t="shared" si="13"/>
        <v>5</v>
      </c>
      <c r="X192" s="350" t="s">
        <v>1796</v>
      </c>
    </row>
    <row r="193" spans="1:24" x14ac:dyDescent="0.25">
      <c r="A193" s="337">
        <v>191</v>
      </c>
      <c r="B193" s="349" t="s">
        <v>176</v>
      </c>
      <c r="C193" s="314">
        <v>2</v>
      </c>
      <c r="D193" s="314"/>
      <c r="E193" s="314">
        <f t="shared" si="11"/>
        <v>2</v>
      </c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5">
        <f t="shared" si="12"/>
        <v>0</v>
      </c>
      <c r="W193" s="320">
        <f t="shared" si="13"/>
        <v>2</v>
      </c>
      <c r="X193" s="350" t="s">
        <v>1796</v>
      </c>
    </row>
    <row r="194" spans="1:24" x14ac:dyDescent="0.25">
      <c r="A194" s="337">
        <v>192</v>
      </c>
      <c r="B194" s="349" t="s">
        <v>177</v>
      </c>
      <c r="C194" s="314">
        <v>7</v>
      </c>
      <c r="D194" s="314"/>
      <c r="E194" s="314">
        <f t="shared" si="11"/>
        <v>7</v>
      </c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5">
        <f t="shared" si="12"/>
        <v>0</v>
      </c>
      <c r="W194" s="317">
        <f t="shared" si="13"/>
        <v>7</v>
      </c>
      <c r="X194" s="350" t="s">
        <v>1796</v>
      </c>
    </row>
    <row r="195" spans="1:24" x14ac:dyDescent="0.25">
      <c r="A195" s="337">
        <v>193</v>
      </c>
      <c r="B195" s="349" t="s">
        <v>178</v>
      </c>
      <c r="C195" s="314">
        <v>4</v>
      </c>
      <c r="D195" s="314"/>
      <c r="E195" s="314">
        <f t="shared" ref="E195:E258" si="14">C195+D195</f>
        <v>4</v>
      </c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5">
        <f t="shared" ref="V195:V258" si="15">SUM(F195:U195)</f>
        <v>0</v>
      </c>
      <c r="W195" s="325">
        <f t="shared" ref="W195:W258" si="16">E195-V195</f>
        <v>4</v>
      </c>
      <c r="X195" s="350" t="s">
        <v>2513</v>
      </c>
    </row>
    <row r="196" spans="1:24" x14ac:dyDescent="0.25">
      <c r="A196" s="337">
        <v>194</v>
      </c>
      <c r="B196" s="349" t="s">
        <v>179</v>
      </c>
      <c r="C196" s="314">
        <v>8</v>
      </c>
      <c r="D196" s="314"/>
      <c r="E196" s="314">
        <f t="shared" si="14"/>
        <v>8</v>
      </c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5">
        <f t="shared" si="15"/>
        <v>0</v>
      </c>
      <c r="W196" s="317">
        <f t="shared" si="16"/>
        <v>8</v>
      </c>
      <c r="X196" s="350" t="s">
        <v>2513</v>
      </c>
    </row>
    <row r="197" spans="1:24" x14ac:dyDescent="0.25">
      <c r="A197" s="337">
        <v>195</v>
      </c>
      <c r="B197" s="349" t="s">
        <v>180</v>
      </c>
      <c r="C197" s="314">
        <v>0</v>
      </c>
      <c r="D197" s="314"/>
      <c r="E197" s="314">
        <f t="shared" si="14"/>
        <v>0</v>
      </c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5">
        <f t="shared" si="15"/>
        <v>0</v>
      </c>
      <c r="W197" s="319">
        <f t="shared" si="16"/>
        <v>0</v>
      </c>
      <c r="X197" s="350" t="s">
        <v>2513</v>
      </c>
    </row>
    <row r="198" spans="1:24" x14ac:dyDescent="0.25">
      <c r="A198" s="337">
        <v>196</v>
      </c>
      <c r="B198" s="349" t="s">
        <v>181</v>
      </c>
      <c r="C198" s="314">
        <v>7</v>
      </c>
      <c r="D198" s="314"/>
      <c r="E198" s="314">
        <f t="shared" si="14"/>
        <v>7</v>
      </c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5">
        <f t="shared" si="15"/>
        <v>0</v>
      </c>
      <c r="W198" s="317">
        <f t="shared" si="16"/>
        <v>7</v>
      </c>
      <c r="X198" s="350" t="s">
        <v>2513</v>
      </c>
    </row>
    <row r="199" spans="1:24" x14ac:dyDescent="0.25">
      <c r="A199" s="337">
        <v>197</v>
      </c>
      <c r="B199" s="349" t="s">
        <v>182</v>
      </c>
      <c r="C199" s="314">
        <v>1</v>
      </c>
      <c r="D199" s="314"/>
      <c r="E199" s="314">
        <f t="shared" si="14"/>
        <v>1</v>
      </c>
      <c r="F199" s="314">
        <v>1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5">
        <f t="shared" si="15"/>
        <v>1</v>
      </c>
      <c r="W199" s="319">
        <f t="shared" si="16"/>
        <v>0</v>
      </c>
      <c r="X199" s="350" t="s">
        <v>2513</v>
      </c>
    </row>
    <row r="200" spans="1:24" x14ac:dyDescent="0.25">
      <c r="A200" s="337">
        <v>198</v>
      </c>
      <c r="B200" s="349" t="s">
        <v>183</v>
      </c>
      <c r="C200" s="314">
        <v>0</v>
      </c>
      <c r="D200" s="314"/>
      <c r="E200" s="314">
        <f t="shared" si="14"/>
        <v>0</v>
      </c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5">
        <f t="shared" si="15"/>
        <v>0</v>
      </c>
      <c r="W200" s="319">
        <f t="shared" si="16"/>
        <v>0</v>
      </c>
      <c r="X200" s="350" t="s">
        <v>2513</v>
      </c>
    </row>
    <row r="201" spans="1:24" x14ac:dyDescent="0.25">
      <c r="A201" s="337">
        <v>199</v>
      </c>
      <c r="B201" s="349" t="s">
        <v>184</v>
      </c>
      <c r="C201" s="314">
        <v>2</v>
      </c>
      <c r="D201" s="314"/>
      <c r="E201" s="314">
        <f t="shared" si="14"/>
        <v>2</v>
      </c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5">
        <f t="shared" si="15"/>
        <v>0</v>
      </c>
      <c r="W201" s="320">
        <f t="shared" si="16"/>
        <v>2</v>
      </c>
      <c r="X201" s="350" t="s">
        <v>2513</v>
      </c>
    </row>
    <row r="202" spans="1:24" x14ac:dyDescent="0.25">
      <c r="A202" s="337">
        <v>200</v>
      </c>
      <c r="B202" s="349" t="s">
        <v>185</v>
      </c>
      <c r="C202" s="314">
        <v>1</v>
      </c>
      <c r="D202" s="314"/>
      <c r="E202" s="314">
        <f t="shared" si="14"/>
        <v>1</v>
      </c>
      <c r="F202" s="314">
        <f>1</f>
        <v>1</v>
      </c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5">
        <f t="shared" si="15"/>
        <v>1</v>
      </c>
      <c r="W202" s="319">
        <f t="shared" si="16"/>
        <v>0</v>
      </c>
      <c r="X202" s="350" t="s">
        <v>2513</v>
      </c>
    </row>
    <row r="203" spans="1:24" x14ac:dyDescent="0.25">
      <c r="A203" s="337">
        <v>201</v>
      </c>
      <c r="B203" s="349" t="s">
        <v>186</v>
      </c>
      <c r="C203" s="314">
        <v>0</v>
      </c>
      <c r="D203" s="314"/>
      <c r="E203" s="314">
        <f t="shared" si="14"/>
        <v>0</v>
      </c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5">
        <f t="shared" si="15"/>
        <v>0</v>
      </c>
      <c r="W203" s="319">
        <f t="shared" si="16"/>
        <v>0</v>
      </c>
      <c r="X203" s="350" t="s">
        <v>1796</v>
      </c>
    </row>
    <row r="204" spans="1:24" x14ac:dyDescent="0.25">
      <c r="A204" s="337">
        <v>202</v>
      </c>
      <c r="B204" s="349" t="s">
        <v>187</v>
      </c>
      <c r="C204" s="314">
        <v>0</v>
      </c>
      <c r="D204" s="314">
        <v>6</v>
      </c>
      <c r="E204" s="314">
        <f t="shared" si="14"/>
        <v>6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5">
        <f t="shared" si="15"/>
        <v>0</v>
      </c>
      <c r="W204" s="317">
        <f t="shared" si="16"/>
        <v>6</v>
      </c>
      <c r="X204" s="350" t="s">
        <v>1796</v>
      </c>
    </row>
    <row r="205" spans="1:24" x14ac:dyDescent="0.25">
      <c r="A205" s="337">
        <v>203</v>
      </c>
      <c r="B205" s="349" t="s">
        <v>188</v>
      </c>
      <c r="C205" s="314">
        <v>14</v>
      </c>
      <c r="D205" s="314"/>
      <c r="E205" s="314">
        <f t="shared" si="14"/>
        <v>14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5">
        <f t="shared" si="15"/>
        <v>0</v>
      </c>
      <c r="W205" s="317">
        <f t="shared" si="16"/>
        <v>14</v>
      </c>
      <c r="X205" s="350" t="s">
        <v>2513</v>
      </c>
    </row>
    <row r="206" spans="1:24" x14ac:dyDescent="0.25">
      <c r="A206" s="337">
        <v>204</v>
      </c>
      <c r="B206" s="349" t="s">
        <v>189</v>
      </c>
      <c r="C206" s="314">
        <v>0</v>
      </c>
      <c r="D206" s="314"/>
      <c r="E206" s="314">
        <f t="shared" si="14"/>
        <v>0</v>
      </c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5">
        <f t="shared" si="15"/>
        <v>0</v>
      </c>
      <c r="W206" s="319">
        <f t="shared" si="16"/>
        <v>0</v>
      </c>
      <c r="X206" s="350" t="s">
        <v>1796</v>
      </c>
    </row>
    <row r="207" spans="1:24" x14ac:dyDescent="0.25">
      <c r="A207" s="337">
        <v>205</v>
      </c>
      <c r="B207" s="349" t="s">
        <v>190</v>
      </c>
      <c r="C207" s="314">
        <v>2</v>
      </c>
      <c r="D207" s="314"/>
      <c r="E207" s="314">
        <f t="shared" si="14"/>
        <v>2</v>
      </c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5">
        <f t="shared" si="15"/>
        <v>0</v>
      </c>
      <c r="W207" s="320">
        <f t="shared" si="16"/>
        <v>2</v>
      </c>
      <c r="X207" s="350" t="s">
        <v>1796</v>
      </c>
    </row>
    <row r="208" spans="1:24" x14ac:dyDescent="0.25">
      <c r="A208" s="337">
        <v>206</v>
      </c>
      <c r="B208" s="349" t="s">
        <v>191</v>
      </c>
      <c r="C208" s="314">
        <v>3</v>
      </c>
      <c r="D208" s="314"/>
      <c r="E208" s="314">
        <f t="shared" si="14"/>
        <v>3</v>
      </c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5">
        <f t="shared" si="15"/>
        <v>0</v>
      </c>
      <c r="W208" s="325">
        <f t="shared" si="16"/>
        <v>3</v>
      </c>
      <c r="X208" s="350" t="s">
        <v>1796</v>
      </c>
    </row>
    <row r="209" spans="1:24" x14ac:dyDescent="0.25">
      <c r="A209" s="337">
        <v>207</v>
      </c>
      <c r="B209" s="349" t="s">
        <v>192</v>
      </c>
      <c r="C209" s="326">
        <v>0</v>
      </c>
      <c r="D209" s="326"/>
      <c r="E209" s="314">
        <f t="shared" si="14"/>
        <v>0</v>
      </c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15">
        <f t="shared" si="15"/>
        <v>0</v>
      </c>
      <c r="W209" s="319">
        <f t="shared" si="16"/>
        <v>0</v>
      </c>
      <c r="X209" s="350" t="s">
        <v>1796</v>
      </c>
    </row>
    <row r="210" spans="1:24" x14ac:dyDescent="0.25">
      <c r="A210" s="337">
        <v>208</v>
      </c>
      <c r="B210" s="349" t="s">
        <v>2416</v>
      </c>
      <c r="C210" s="326">
        <v>6</v>
      </c>
      <c r="D210" s="326">
        <v>3</v>
      </c>
      <c r="E210" s="314">
        <f t="shared" si="14"/>
        <v>9</v>
      </c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15">
        <f t="shared" si="15"/>
        <v>0</v>
      </c>
      <c r="W210" s="317">
        <f t="shared" si="16"/>
        <v>9</v>
      </c>
      <c r="X210" s="350" t="s">
        <v>1796</v>
      </c>
    </row>
    <row r="211" spans="1:24" x14ac:dyDescent="0.25">
      <c r="A211" s="337">
        <v>209</v>
      </c>
      <c r="B211" s="349" t="s">
        <v>193</v>
      </c>
      <c r="C211" s="326">
        <v>2</v>
      </c>
      <c r="D211" s="326"/>
      <c r="E211" s="314">
        <f t="shared" si="14"/>
        <v>2</v>
      </c>
      <c r="F211" s="326"/>
      <c r="G211" s="326"/>
      <c r="H211" s="326"/>
      <c r="I211" s="326"/>
      <c r="J211" s="326"/>
      <c r="K211" s="326">
        <f>1</f>
        <v>1</v>
      </c>
      <c r="L211" s="326"/>
      <c r="M211" s="326"/>
      <c r="N211" s="326"/>
      <c r="O211" s="326"/>
      <c r="P211" s="326"/>
      <c r="Q211" s="326"/>
      <c r="R211" s="326"/>
      <c r="S211" s="326"/>
      <c r="T211" s="326"/>
      <c r="U211" s="326">
        <f>1</f>
        <v>1</v>
      </c>
      <c r="V211" s="315">
        <f t="shared" si="15"/>
        <v>2</v>
      </c>
      <c r="W211" s="319">
        <f t="shared" si="16"/>
        <v>0</v>
      </c>
      <c r="X211" s="350" t="s">
        <v>2515</v>
      </c>
    </row>
    <row r="212" spans="1:24" x14ac:dyDescent="0.25">
      <c r="A212" s="337">
        <v>210</v>
      </c>
      <c r="B212" s="349" t="s">
        <v>194</v>
      </c>
      <c r="C212" s="326">
        <v>0</v>
      </c>
      <c r="D212" s="326"/>
      <c r="E212" s="314">
        <f t="shared" si="14"/>
        <v>0</v>
      </c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15">
        <f t="shared" si="15"/>
        <v>0</v>
      </c>
      <c r="W212" s="319">
        <f t="shared" si="16"/>
        <v>0</v>
      </c>
      <c r="X212" s="350" t="s">
        <v>2515</v>
      </c>
    </row>
    <row r="213" spans="1:24" x14ac:dyDescent="0.25">
      <c r="A213" s="337">
        <v>211</v>
      </c>
      <c r="B213" s="349" t="s">
        <v>195</v>
      </c>
      <c r="C213" s="326">
        <v>0</v>
      </c>
      <c r="D213" s="326"/>
      <c r="E213" s="314">
        <f t="shared" si="14"/>
        <v>0</v>
      </c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15">
        <f t="shared" si="15"/>
        <v>0</v>
      </c>
      <c r="W213" s="319">
        <f t="shared" si="16"/>
        <v>0</v>
      </c>
      <c r="X213" s="350" t="s">
        <v>1796</v>
      </c>
    </row>
    <row r="214" spans="1:24" x14ac:dyDescent="0.25">
      <c r="A214" s="337">
        <v>212</v>
      </c>
      <c r="B214" s="349" t="s">
        <v>196</v>
      </c>
      <c r="C214" s="326">
        <v>1</v>
      </c>
      <c r="D214" s="326"/>
      <c r="E214" s="314">
        <f t="shared" si="14"/>
        <v>1</v>
      </c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15">
        <f t="shared" si="15"/>
        <v>0</v>
      </c>
      <c r="W214" s="320">
        <f t="shared" si="16"/>
        <v>1</v>
      </c>
      <c r="X214" s="350" t="s">
        <v>1796</v>
      </c>
    </row>
    <row r="215" spans="1:24" x14ac:dyDescent="0.25">
      <c r="A215" s="337">
        <v>213</v>
      </c>
      <c r="B215" s="349" t="s">
        <v>197</v>
      </c>
      <c r="C215" s="326">
        <v>0</v>
      </c>
      <c r="D215" s="326"/>
      <c r="E215" s="314">
        <f t="shared" si="14"/>
        <v>0</v>
      </c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15">
        <f t="shared" si="15"/>
        <v>0</v>
      </c>
      <c r="W215" s="319">
        <f t="shared" si="16"/>
        <v>0</v>
      </c>
      <c r="X215" s="350" t="s">
        <v>1796</v>
      </c>
    </row>
    <row r="216" spans="1:24" x14ac:dyDescent="0.25">
      <c r="A216" s="337">
        <v>214</v>
      </c>
      <c r="B216" s="349" t="s">
        <v>198</v>
      </c>
      <c r="C216" s="326">
        <v>0</v>
      </c>
      <c r="D216" s="326"/>
      <c r="E216" s="314">
        <f t="shared" si="14"/>
        <v>0</v>
      </c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15">
        <f t="shared" si="15"/>
        <v>0</v>
      </c>
      <c r="W216" s="319">
        <f t="shared" si="16"/>
        <v>0</v>
      </c>
      <c r="X216" s="350" t="s">
        <v>1796</v>
      </c>
    </row>
    <row r="217" spans="1:24" x14ac:dyDescent="0.25">
      <c r="A217" s="337">
        <v>215</v>
      </c>
      <c r="B217" s="349" t="s">
        <v>199</v>
      </c>
      <c r="C217" s="326">
        <v>5</v>
      </c>
      <c r="D217" s="326"/>
      <c r="E217" s="314">
        <f t="shared" si="14"/>
        <v>5</v>
      </c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15">
        <f t="shared" si="15"/>
        <v>0</v>
      </c>
      <c r="W217" s="325">
        <f t="shared" si="16"/>
        <v>5</v>
      </c>
      <c r="X217" s="350" t="s">
        <v>1796</v>
      </c>
    </row>
    <row r="218" spans="1:24" x14ac:dyDescent="0.25">
      <c r="A218" s="337">
        <v>216</v>
      </c>
      <c r="B218" s="349" t="s">
        <v>200</v>
      </c>
      <c r="C218" s="326">
        <v>0</v>
      </c>
      <c r="D218" s="326"/>
      <c r="E218" s="314">
        <f t="shared" si="14"/>
        <v>0</v>
      </c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15">
        <f t="shared" si="15"/>
        <v>0</v>
      </c>
      <c r="W218" s="319">
        <f t="shared" si="16"/>
        <v>0</v>
      </c>
      <c r="X218" s="350" t="s">
        <v>2513</v>
      </c>
    </row>
    <row r="219" spans="1:24" x14ac:dyDescent="0.25">
      <c r="A219" s="337">
        <v>217</v>
      </c>
      <c r="B219" s="349" t="s">
        <v>201</v>
      </c>
      <c r="C219" s="326">
        <v>2</v>
      </c>
      <c r="D219" s="326"/>
      <c r="E219" s="314">
        <f t="shared" si="14"/>
        <v>2</v>
      </c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15">
        <v>2</v>
      </c>
      <c r="W219" s="319">
        <f t="shared" si="16"/>
        <v>0</v>
      </c>
      <c r="X219" s="350" t="s">
        <v>1796</v>
      </c>
    </row>
    <row r="220" spans="1:24" x14ac:dyDescent="0.25">
      <c r="A220" s="337">
        <v>218</v>
      </c>
      <c r="B220" s="349" t="s">
        <v>202</v>
      </c>
      <c r="C220" s="326">
        <v>2</v>
      </c>
      <c r="D220" s="326">
        <v>1</v>
      </c>
      <c r="E220" s="314">
        <f t="shared" si="14"/>
        <v>3</v>
      </c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15">
        <f t="shared" si="15"/>
        <v>0</v>
      </c>
      <c r="W220" s="325">
        <f t="shared" si="16"/>
        <v>3</v>
      </c>
      <c r="X220" s="350" t="s">
        <v>1796</v>
      </c>
    </row>
    <row r="221" spans="1:24" x14ac:dyDescent="0.25">
      <c r="A221" s="337">
        <v>219</v>
      </c>
      <c r="B221" s="349" t="s">
        <v>203</v>
      </c>
      <c r="C221" s="314">
        <v>2</v>
      </c>
      <c r="D221" s="314"/>
      <c r="E221" s="314">
        <f t="shared" si="14"/>
        <v>2</v>
      </c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5">
        <f t="shared" si="15"/>
        <v>0</v>
      </c>
      <c r="W221" s="320">
        <f t="shared" si="16"/>
        <v>2</v>
      </c>
      <c r="X221" s="350" t="s">
        <v>1796</v>
      </c>
    </row>
    <row r="222" spans="1:24" x14ac:dyDescent="0.25">
      <c r="A222" s="337">
        <v>220</v>
      </c>
      <c r="B222" s="349" t="s">
        <v>204</v>
      </c>
      <c r="C222" s="314">
        <v>0</v>
      </c>
      <c r="D222" s="314"/>
      <c r="E222" s="314">
        <f t="shared" si="14"/>
        <v>0</v>
      </c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5">
        <f t="shared" si="15"/>
        <v>0</v>
      </c>
      <c r="W222" s="319">
        <f t="shared" si="16"/>
        <v>0</v>
      </c>
      <c r="X222" s="350" t="s">
        <v>1796</v>
      </c>
    </row>
    <row r="223" spans="1:24" x14ac:dyDescent="0.25">
      <c r="A223" s="337">
        <v>221</v>
      </c>
      <c r="B223" s="349" t="s">
        <v>205</v>
      </c>
      <c r="C223" s="314">
        <v>0</v>
      </c>
      <c r="D223" s="314"/>
      <c r="E223" s="314">
        <f t="shared" si="14"/>
        <v>0</v>
      </c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5">
        <f t="shared" si="15"/>
        <v>0</v>
      </c>
      <c r="W223" s="319">
        <f t="shared" si="16"/>
        <v>0</v>
      </c>
      <c r="X223" s="350" t="s">
        <v>1796</v>
      </c>
    </row>
    <row r="224" spans="1:24" x14ac:dyDescent="0.25">
      <c r="A224" s="337">
        <v>222</v>
      </c>
      <c r="B224" s="349" t="s">
        <v>206</v>
      </c>
      <c r="C224" s="314">
        <v>0</v>
      </c>
      <c r="D224" s="314"/>
      <c r="E224" s="314">
        <f t="shared" si="14"/>
        <v>0</v>
      </c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5">
        <f t="shared" si="15"/>
        <v>0</v>
      </c>
      <c r="W224" s="319">
        <f t="shared" si="16"/>
        <v>0</v>
      </c>
      <c r="X224" s="350" t="s">
        <v>1796</v>
      </c>
    </row>
    <row r="225" spans="1:24" x14ac:dyDescent="0.25">
      <c r="A225" s="337">
        <v>223</v>
      </c>
      <c r="B225" s="349" t="s">
        <v>207</v>
      </c>
      <c r="C225" s="314">
        <v>8</v>
      </c>
      <c r="D225" s="314"/>
      <c r="E225" s="314">
        <f t="shared" si="14"/>
        <v>8</v>
      </c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5">
        <f t="shared" si="15"/>
        <v>0</v>
      </c>
      <c r="W225" s="317">
        <f t="shared" si="16"/>
        <v>8</v>
      </c>
      <c r="X225" s="350" t="s">
        <v>1796</v>
      </c>
    </row>
    <row r="226" spans="1:24" x14ac:dyDescent="0.25">
      <c r="A226" s="337">
        <v>224</v>
      </c>
      <c r="B226" s="349" t="s">
        <v>208</v>
      </c>
      <c r="C226" s="314">
        <v>0</v>
      </c>
      <c r="D226" s="314"/>
      <c r="E226" s="314">
        <f t="shared" si="14"/>
        <v>0</v>
      </c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5">
        <f t="shared" si="15"/>
        <v>0</v>
      </c>
      <c r="W226" s="319">
        <f t="shared" si="16"/>
        <v>0</v>
      </c>
      <c r="X226" s="350" t="s">
        <v>1796</v>
      </c>
    </row>
    <row r="227" spans="1:24" x14ac:dyDescent="0.25">
      <c r="A227" s="337">
        <v>225</v>
      </c>
      <c r="B227" s="349" t="s">
        <v>209</v>
      </c>
      <c r="C227" s="314">
        <v>15</v>
      </c>
      <c r="D227" s="314"/>
      <c r="E227" s="314">
        <f t="shared" si="14"/>
        <v>15</v>
      </c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5">
        <f t="shared" si="15"/>
        <v>0</v>
      </c>
      <c r="W227" s="317">
        <f t="shared" si="16"/>
        <v>15</v>
      </c>
      <c r="X227" s="350" t="s">
        <v>1796</v>
      </c>
    </row>
    <row r="228" spans="1:24" x14ac:dyDescent="0.25">
      <c r="A228" s="337">
        <v>226</v>
      </c>
      <c r="B228" s="349" t="s">
        <v>210</v>
      </c>
      <c r="C228" s="314">
        <v>3</v>
      </c>
      <c r="D228" s="314"/>
      <c r="E228" s="314">
        <f t="shared" si="14"/>
        <v>3</v>
      </c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5">
        <f t="shared" si="15"/>
        <v>0</v>
      </c>
      <c r="W228" s="325">
        <f t="shared" si="16"/>
        <v>3</v>
      </c>
      <c r="X228" s="350" t="s">
        <v>1796</v>
      </c>
    </row>
    <row r="229" spans="1:24" x14ac:dyDescent="0.25">
      <c r="A229" s="337">
        <v>227</v>
      </c>
      <c r="B229" s="349" t="s">
        <v>211</v>
      </c>
      <c r="C229" s="314">
        <v>4</v>
      </c>
      <c r="D229" s="314"/>
      <c r="E229" s="314">
        <f t="shared" si="14"/>
        <v>4</v>
      </c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5">
        <v>1</v>
      </c>
      <c r="W229" s="325">
        <f t="shared" si="16"/>
        <v>3</v>
      </c>
      <c r="X229" s="350" t="s">
        <v>1796</v>
      </c>
    </row>
    <row r="230" spans="1:24" x14ac:dyDescent="0.25">
      <c r="A230" s="337">
        <v>228</v>
      </c>
      <c r="B230" s="349" t="s">
        <v>212</v>
      </c>
      <c r="C230" s="314">
        <v>9</v>
      </c>
      <c r="D230" s="314"/>
      <c r="E230" s="314">
        <f t="shared" si="14"/>
        <v>9</v>
      </c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5">
        <f t="shared" si="15"/>
        <v>0</v>
      </c>
      <c r="W230" s="317">
        <f t="shared" si="16"/>
        <v>9</v>
      </c>
      <c r="X230" s="350" t="s">
        <v>1796</v>
      </c>
    </row>
    <row r="231" spans="1:24" x14ac:dyDescent="0.25">
      <c r="A231" s="337">
        <v>229</v>
      </c>
      <c r="B231" s="349" t="s">
        <v>213</v>
      </c>
      <c r="C231" s="314">
        <v>0</v>
      </c>
      <c r="D231" s="314"/>
      <c r="E231" s="314">
        <f t="shared" si="14"/>
        <v>0</v>
      </c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5">
        <f t="shared" si="15"/>
        <v>0</v>
      </c>
      <c r="W231" s="319">
        <f t="shared" si="16"/>
        <v>0</v>
      </c>
      <c r="X231" s="350" t="s">
        <v>1796</v>
      </c>
    </row>
    <row r="232" spans="1:24" x14ac:dyDescent="0.25">
      <c r="A232" s="337">
        <v>230</v>
      </c>
      <c r="B232" s="349" t="s">
        <v>214</v>
      </c>
      <c r="C232" s="314">
        <v>430</v>
      </c>
      <c r="D232" s="314"/>
      <c r="E232" s="314">
        <f t="shared" si="14"/>
        <v>430</v>
      </c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5">
        <f t="shared" si="15"/>
        <v>0</v>
      </c>
      <c r="W232" s="317">
        <f t="shared" si="16"/>
        <v>430</v>
      </c>
      <c r="X232" s="350" t="s">
        <v>1796</v>
      </c>
    </row>
    <row r="233" spans="1:24" x14ac:dyDescent="0.25">
      <c r="A233" s="337">
        <v>231</v>
      </c>
      <c r="B233" s="349" t="s">
        <v>215</v>
      </c>
      <c r="C233" s="314">
        <v>8</v>
      </c>
      <c r="D233" s="314"/>
      <c r="E233" s="314">
        <f t="shared" si="14"/>
        <v>8</v>
      </c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5">
        <f t="shared" si="15"/>
        <v>0</v>
      </c>
      <c r="W233" s="317">
        <f t="shared" si="16"/>
        <v>8</v>
      </c>
      <c r="X233" s="350" t="s">
        <v>1796</v>
      </c>
    </row>
    <row r="234" spans="1:24" x14ac:dyDescent="0.25">
      <c r="A234" s="337">
        <v>232</v>
      </c>
      <c r="B234" s="349" t="s">
        <v>216</v>
      </c>
      <c r="C234" s="314">
        <v>13</v>
      </c>
      <c r="D234" s="314"/>
      <c r="E234" s="314">
        <f t="shared" si="14"/>
        <v>13</v>
      </c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5">
        <f t="shared" si="15"/>
        <v>0</v>
      </c>
      <c r="W234" s="317">
        <f t="shared" si="16"/>
        <v>13</v>
      </c>
      <c r="X234" s="350" t="s">
        <v>1796</v>
      </c>
    </row>
    <row r="235" spans="1:24" x14ac:dyDescent="0.25">
      <c r="A235" s="337">
        <v>233</v>
      </c>
      <c r="B235" s="349" t="s">
        <v>217</v>
      </c>
      <c r="C235" s="314">
        <v>36</v>
      </c>
      <c r="D235" s="314"/>
      <c r="E235" s="314">
        <f t="shared" si="14"/>
        <v>36</v>
      </c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5">
        <v>3</v>
      </c>
      <c r="W235" s="317">
        <f t="shared" si="16"/>
        <v>33</v>
      </c>
      <c r="X235" s="350" t="s">
        <v>1796</v>
      </c>
    </row>
    <row r="236" spans="1:24" x14ac:dyDescent="0.25">
      <c r="A236" s="337">
        <v>234</v>
      </c>
      <c r="B236" s="349" t="s">
        <v>218</v>
      </c>
      <c r="C236" s="314">
        <v>15</v>
      </c>
      <c r="D236" s="314"/>
      <c r="E236" s="314">
        <f t="shared" si="14"/>
        <v>15</v>
      </c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5">
        <f t="shared" si="15"/>
        <v>0</v>
      </c>
      <c r="W236" s="317">
        <f t="shared" si="16"/>
        <v>15</v>
      </c>
      <c r="X236" s="350" t="s">
        <v>1796</v>
      </c>
    </row>
    <row r="237" spans="1:24" x14ac:dyDescent="0.25">
      <c r="A237" s="337">
        <v>235</v>
      </c>
      <c r="B237" s="349" t="s">
        <v>219</v>
      </c>
      <c r="C237" s="314">
        <v>0</v>
      </c>
      <c r="D237" s="314"/>
      <c r="E237" s="314">
        <f t="shared" si="14"/>
        <v>0</v>
      </c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5">
        <f t="shared" si="15"/>
        <v>0</v>
      </c>
      <c r="W237" s="319">
        <f t="shared" si="16"/>
        <v>0</v>
      </c>
      <c r="X237" s="350" t="s">
        <v>1796</v>
      </c>
    </row>
    <row r="238" spans="1:24" x14ac:dyDescent="0.25">
      <c r="A238" s="337">
        <v>236</v>
      </c>
      <c r="B238" s="349" t="s">
        <v>220</v>
      </c>
      <c r="C238" s="314">
        <v>3</v>
      </c>
      <c r="D238" s="314"/>
      <c r="E238" s="314">
        <f t="shared" si="14"/>
        <v>3</v>
      </c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5">
        <f t="shared" si="15"/>
        <v>0</v>
      </c>
      <c r="W238" s="325">
        <f t="shared" si="16"/>
        <v>3</v>
      </c>
      <c r="X238" s="350" t="s">
        <v>2513</v>
      </c>
    </row>
    <row r="239" spans="1:24" x14ac:dyDescent="0.25">
      <c r="A239" s="337">
        <v>237</v>
      </c>
      <c r="B239" s="349" t="s">
        <v>221</v>
      </c>
      <c r="C239" s="314">
        <v>2</v>
      </c>
      <c r="D239" s="314"/>
      <c r="E239" s="314">
        <f t="shared" si="14"/>
        <v>2</v>
      </c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5">
        <f t="shared" si="15"/>
        <v>0</v>
      </c>
      <c r="W239" s="320">
        <f t="shared" si="16"/>
        <v>2</v>
      </c>
      <c r="X239" s="350" t="s">
        <v>1796</v>
      </c>
    </row>
    <row r="240" spans="1:24" x14ac:dyDescent="0.25">
      <c r="A240" s="337">
        <v>238</v>
      </c>
      <c r="B240" s="349" t="s">
        <v>222</v>
      </c>
      <c r="C240" s="314">
        <v>3</v>
      </c>
      <c r="D240" s="314"/>
      <c r="E240" s="314">
        <f t="shared" si="14"/>
        <v>3</v>
      </c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5">
        <f t="shared" si="15"/>
        <v>0</v>
      </c>
      <c r="W240" s="325">
        <f t="shared" si="16"/>
        <v>3</v>
      </c>
      <c r="X240" s="350" t="s">
        <v>2513</v>
      </c>
    </row>
    <row r="241" spans="1:24" x14ac:dyDescent="0.25">
      <c r="A241" s="337">
        <v>239</v>
      </c>
      <c r="B241" s="349" t="s">
        <v>223</v>
      </c>
      <c r="C241" s="314">
        <v>0</v>
      </c>
      <c r="D241" s="314"/>
      <c r="E241" s="314">
        <f t="shared" si="14"/>
        <v>0</v>
      </c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5">
        <f t="shared" si="15"/>
        <v>0</v>
      </c>
      <c r="W241" s="319">
        <f t="shared" si="16"/>
        <v>0</v>
      </c>
      <c r="X241" s="350" t="s">
        <v>1796</v>
      </c>
    </row>
    <row r="242" spans="1:24" x14ac:dyDescent="0.25">
      <c r="A242" s="337">
        <v>240</v>
      </c>
      <c r="B242" s="349" t="s">
        <v>224</v>
      </c>
      <c r="C242" s="314">
        <v>1</v>
      </c>
      <c r="D242" s="314"/>
      <c r="E242" s="314">
        <f t="shared" si="14"/>
        <v>1</v>
      </c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5">
        <f t="shared" si="15"/>
        <v>0</v>
      </c>
      <c r="W242" s="320">
        <f t="shared" si="16"/>
        <v>1</v>
      </c>
      <c r="X242" s="350" t="s">
        <v>1796</v>
      </c>
    </row>
    <row r="243" spans="1:24" x14ac:dyDescent="0.25">
      <c r="A243" s="337">
        <v>241</v>
      </c>
      <c r="B243" s="349" t="s">
        <v>1899</v>
      </c>
      <c r="C243" s="314">
        <v>0</v>
      </c>
      <c r="D243" s="314"/>
      <c r="E243" s="314">
        <f t="shared" si="14"/>
        <v>0</v>
      </c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5">
        <f t="shared" si="15"/>
        <v>0</v>
      </c>
      <c r="W243" s="319">
        <f t="shared" si="16"/>
        <v>0</v>
      </c>
      <c r="X243" s="350" t="s">
        <v>1796</v>
      </c>
    </row>
    <row r="244" spans="1:24" x14ac:dyDescent="0.25">
      <c r="A244" s="337">
        <v>242</v>
      </c>
      <c r="B244" s="349" t="s">
        <v>225</v>
      </c>
      <c r="C244" s="314">
        <v>34</v>
      </c>
      <c r="D244" s="314"/>
      <c r="E244" s="314">
        <f t="shared" si="14"/>
        <v>34</v>
      </c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5">
        <f t="shared" si="15"/>
        <v>0</v>
      </c>
      <c r="W244" s="317">
        <f t="shared" si="16"/>
        <v>34</v>
      </c>
      <c r="X244" s="350" t="s">
        <v>1796</v>
      </c>
    </row>
    <row r="245" spans="1:24" x14ac:dyDescent="0.25">
      <c r="A245" s="337">
        <v>243</v>
      </c>
      <c r="B245" s="349" t="s">
        <v>226</v>
      </c>
      <c r="C245" s="314">
        <v>760</v>
      </c>
      <c r="D245" s="314"/>
      <c r="E245" s="314">
        <f t="shared" si="14"/>
        <v>760</v>
      </c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5">
        <f t="shared" si="15"/>
        <v>0</v>
      </c>
      <c r="W245" s="317">
        <f t="shared" si="16"/>
        <v>760</v>
      </c>
      <c r="X245" s="350" t="s">
        <v>1796</v>
      </c>
    </row>
    <row r="246" spans="1:24" x14ac:dyDescent="0.25">
      <c r="A246" s="337">
        <v>244</v>
      </c>
      <c r="B246" s="349" t="s">
        <v>227</v>
      </c>
      <c r="C246" s="314">
        <v>0</v>
      </c>
      <c r="D246" s="314"/>
      <c r="E246" s="314">
        <f t="shared" si="14"/>
        <v>0</v>
      </c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5">
        <f t="shared" si="15"/>
        <v>0</v>
      </c>
      <c r="W246" s="319">
        <f t="shared" si="16"/>
        <v>0</v>
      </c>
      <c r="X246" s="350" t="s">
        <v>1796</v>
      </c>
    </row>
    <row r="247" spans="1:24" x14ac:dyDescent="0.25">
      <c r="A247" s="337">
        <v>245</v>
      </c>
      <c r="B247" s="349" t="s">
        <v>228</v>
      </c>
      <c r="C247" s="314">
        <v>0</v>
      </c>
      <c r="D247" s="314"/>
      <c r="E247" s="314">
        <f t="shared" si="14"/>
        <v>0</v>
      </c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5">
        <f t="shared" si="15"/>
        <v>0</v>
      </c>
      <c r="W247" s="319">
        <f t="shared" si="16"/>
        <v>0</v>
      </c>
      <c r="X247" s="350" t="s">
        <v>1796</v>
      </c>
    </row>
    <row r="248" spans="1:24" x14ac:dyDescent="0.25">
      <c r="A248" s="337">
        <v>246</v>
      </c>
      <c r="B248" s="352" t="s">
        <v>229</v>
      </c>
      <c r="C248" s="314">
        <v>3</v>
      </c>
      <c r="D248" s="314"/>
      <c r="E248" s="314">
        <f t="shared" si="14"/>
        <v>3</v>
      </c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5">
        <f t="shared" si="15"/>
        <v>0</v>
      </c>
      <c r="W248" s="325">
        <f t="shared" si="16"/>
        <v>3</v>
      </c>
      <c r="X248" s="350" t="s">
        <v>1796</v>
      </c>
    </row>
    <row r="249" spans="1:24" x14ac:dyDescent="0.25">
      <c r="A249" s="337">
        <v>247</v>
      </c>
      <c r="B249" s="349" t="s">
        <v>230</v>
      </c>
      <c r="C249" s="314">
        <v>56</v>
      </c>
      <c r="D249" s="314"/>
      <c r="E249" s="314">
        <f t="shared" si="14"/>
        <v>56</v>
      </c>
      <c r="F249" s="314">
        <f>15</f>
        <v>15</v>
      </c>
      <c r="G249" s="314"/>
      <c r="H249" s="314"/>
      <c r="I249" s="314">
        <f>5</f>
        <v>5</v>
      </c>
      <c r="J249" s="314"/>
      <c r="K249" s="314"/>
      <c r="L249" s="314">
        <f>2</f>
        <v>2</v>
      </c>
      <c r="M249" s="314"/>
      <c r="N249" s="314"/>
      <c r="O249" s="314"/>
      <c r="P249" s="314"/>
      <c r="Q249" s="314"/>
      <c r="R249" s="314">
        <f>1</f>
        <v>1</v>
      </c>
      <c r="S249" s="314"/>
      <c r="T249" s="314"/>
      <c r="U249" s="314"/>
      <c r="V249" s="315">
        <v>33</v>
      </c>
      <c r="W249" s="317">
        <f t="shared" si="16"/>
        <v>23</v>
      </c>
      <c r="X249" s="350" t="s">
        <v>1796</v>
      </c>
    </row>
    <row r="250" spans="1:24" x14ac:dyDescent="0.25">
      <c r="A250" s="337">
        <v>248</v>
      </c>
      <c r="B250" s="352" t="s">
        <v>231</v>
      </c>
      <c r="C250" s="314">
        <v>6</v>
      </c>
      <c r="D250" s="314"/>
      <c r="E250" s="314">
        <f t="shared" si="14"/>
        <v>6</v>
      </c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5">
        <f t="shared" si="15"/>
        <v>0</v>
      </c>
      <c r="W250" s="317">
        <f t="shared" si="16"/>
        <v>6</v>
      </c>
      <c r="X250" s="350" t="s">
        <v>1796</v>
      </c>
    </row>
    <row r="251" spans="1:24" x14ac:dyDescent="0.25">
      <c r="A251" s="337">
        <v>249</v>
      </c>
      <c r="B251" s="349" t="s">
        <v>232</v>
      </c>
      <c r="C251" s="314">
        <v>4</v>
      </c>
      <c r="D251" s="314"/>
      <c r="E251" s="314">
        <f t="shared" si="14"/>
        <v>4</v>
      </c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5">
        <f t="shared" si="15"/>
        <v>0</v>
      </c>
      <c r="W251" s="325">
        <f t="shared" si="16"/>
        <v>4</v>
      </c>
      <c r="X251" s="350" t="s">
        <v>1796</v>
      </c>
    </row>
    <row r="252" spans="1:24" x14ac:dyDescent="0.25">
      <c r="A252" s="337">
        <v>250</v>
      </c>
      <c r="B252" s="349" t="s">
        <v>233</v>
      </c>
      <c r="C252" s="314">
        <v>3</v>
      </c>
      <c r="D252" s="314"/>
      <c r="E252" s="314">
        <f t="shared" si="14"/>
        <v>3</v>
      </c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5">
        <f t="shared" si="15"/>
        <v>0</v>
      </c>
      <c r="W252" s="325">
        <f t="shared" si="16"/>
        <v>3</v>
      </c>
      <c r="X252" s="350" t="s">
        <v>1796</v>
      </c>
    </row>
    <row r="253" spans="1:24" x14ac:dyDescent="0.25">
      <c r="A253" s="337">
        <v>251</v>
      </c>
      <c r="B253" s="349" t="s">
        <v>234</v>
      </c>
      <c r="C253" s="314">
        <v>138</v>
      </c>
      <c r="D253" s="314"/>
      <c r="E253" s="314">
        <f t="shared" si="14"/>
        <v>138</v>
      </c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5">
        <f t="shared" si="15"/>
        <v>0</v>
      </c>
      <c r="W253" s="317">
        <f t="shared" si="16"/>
        <v>138</v>
      </c>
      <c r="X253" s="350" t="s">
        <v>1796</v>
      </c>
    </row>
    <row r="254" spans="1:24" x14ac:dyDescent="0.25">
      <c r="A254" s="337">
        <v>252</v>
      </c>
      <c r="B254" s="349" t="s">
        <v>235</v>
      </c>
      <c r="C254" s="314">
        <v>0</v>
      </c>
      <c r="D254" s="314"/>
      <c r="E254" s="314">
        <f t="shared" si="14"/>
        <v>0</v>
      </c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  <c r="U254" s="314"/>
      <c r="V254" s="315">
        <f t="shared" si="15"/>
        <v>0</v>
      </c>
      <c r="W254" s="319">
        <f t="shared" si="16"/>
        <v>0</v>
      </c>
      <c r="X254" s="350" t="s">
        <v>2513</v>
      </c>
    </row>
    <row r="255" spans="1:24" x14ac:dyDescent="0.25">
      <c r="A255" s="337">
        <v>253</v>
      </c>
      <c r="B255" s="349" t="s">
        <v>236</v>
      </c>
      <c r="C255" s="314">
        <v>3</v>
      </c>
      <c r="D255" s="314"/>
      <c r="E255" s="314">
        <f t="shared" si="14"/>
        <v>3</v>
      </c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5">
        <v>2</v>
      </c>
      <c r="W255" s="320">
        <f t="shared" si="16"/>
        <v>1</v>
      </c>
      <c r="X255" s="350" t="s">
        <v>2513</v>
      </c>
    </row>
    <row r="256" spans="1:24" x14ac:dyDescent="0.25">
      <c r="A256" s="337">
        <v>254</v>
      </c>
      <c r="B256" s="349" t="s">
        <v>237</v>
      </c>
      <c r="C256" s="314">
        <v>92</v>
      </c>
      <c r="D256" s="314"/>
      <c r="E256" s="314">
        <f t="shared" si="14"/>
        <v>92</v>
      </c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5">
        <f t="shared" si="15"/>
        <v>0</v>
      </c>
      <c r="W256" s="317">
        <f t="shared" si="16"/>
        <v>92</v>
      </c>
      <c r="X256" s="350" t="s">
        <v>1796</v>
      </c>
    </row>
    <row r="257" spans="1:24" x14ac:dyDescent="0.25">
      <c r="A257" s="337">
        <v>255</v>
      </c>
      <c r="B257" s="349" t="s">
        <v>238</v>
      </c>
      <c r="C257" s="314">
        <v>0</v>
      </c>
      <c r="D257" s="314"/>
      <c r="E257" s="314">
        <f t="shared" si="14"/>
        <v>0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5">
        <f t="shared" si="15"/>
        <v>0</v>
      </c>
      <c r="W257" s="319">
        <f t="shared" si="16"/>
        <v>0</v>
      </c>
      <c r="X257" s="350" t="s">
        <v>1796</v>
      </c>
    </row>
    <row r="258" spans="1:24" x14ac:dyDescent="0.25">
      <c r="A258" s="337">
        <v>256</v>
      </c>
      <c r="B258" s="349" t="s">
        <v>239</v>
      </c>
      <c r="C258" s="314">
        <v>0</v>
      </c>
      <c r="D258" s="314"/>
      <c r="E258" s="314">
        <f t="shared" si="14"/>
        <v>0</v>
      </c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5">
        <f t="shared" si="15"/>
        <v>0</v>
      </c>
      <c r="W258" s="319">
        <f t="shared" si="16"/>
        <v>0</v>
      </c>
      <c r="X258" s="350" t="s">
        <v>1796</v>
      </c>
    </row>
    <row r="259" spans="1:24" x14ac:dyDescent="0.25">
      <c r="A259" s="337">
        <v>257</v>
      </c>
      <c r="B259" s="353" t="s">
        <v>240</v>
      </c>
      <c r="C259" s="314">
        <v>1</v>
      </c>
      <c r="D259" s="314"/>
      <c r="E259" s="314">
        <f t="shared" ref="E259:E322" si="17">C259+D259</f>
        <v>1</v>
      </c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5">
        <f t="shared" ref="V259:V322" si="18">SUM(F259:U259)</f>
        <v>0</v>
      </c>
      <c r="W259" s="320">
        <f t="shared" ref="W259:W322" si="19">E259-V259</f>
        <v>1</v>
      </c>
      <c r="X259" s="350" t="s">
        <v>1796</v>
      </c>
    </row>
    <row r="260" spans="1:24" x14ac:dyDescent="0.25">
      <c r="A260" s="337">
        <v>258</v>
      </c>
      <c r="B260" s="353" t="s">
        <v>241</v>
      </c>
      <c r="C260" s="314">
        <v>1</v>
      </c>
      <c r="D260" s="314"/>
      <c r="E260" s="314">
        <f t="shared" si="17"/>
        <v>1</v>
      </c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  <c r="U260" s="314"/>
      <c r="V260" s="315">
        <f t="shared" si="18"/>
        <v>0</v>
      </c>
      <c r="W260" s="320">
        <f t="shared" si="19"/>
        <v>1</v>
      </c>
      <c r="X260" s="350" t="s">
        <v>1796</v>
      </c>
    </row>
    <row r="261" spans="1:24" x14ac:dyDescent="0.25">
      <c r="A261" s="337">
        <v>259</v>
      </c>
      <c r="B261" s="353" t="s">
        <v>242</v>
      </c>
      <c r="C261" s="314">
        <v>1</v>
      </c>
      <c r="D261" s="314"/>
      <c r="E261" s="314">
        <f t="shared" si="17"/>
        <v>1</v>
      </c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  <c r="U261" s="314"/>
      <c r="V261" s="315">
        <f t="shared" si="18"/>
        <v>0</v>
      </c>
      <c r="W261" s="320">
        <f t="shared" si="19"/>
        <v>1</v>
      </c>
      <c r="X261" s="350" t="s">
        <v>1796</v>
      </c>
    </row>
    <row r="262" spans="1:24" x14ac:dyDescent="0.25">
      <c r="A262" s="337">
        <v>260</v>
      </c>
      <c r="B262" s="353" t="s">
        <v>243</v>
      </c>
      <c r="C262" s="314">
        <v>1</v>
      </c>
      <c r="D262" s="314"/>
      <c r="E262" s="314">
        <f t="shared" si="17"/>
        <v>1</v>
      </c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  <c r="U262" s="314"/>
      <c r="V262" s="315">
        <f t="shared" si="18"/>
        <v>0</v>
      </c>
      <c r="W262" s="320">
        <f t="shared" si="19"/>
        <v>1</v>
      </c>
      <c r="X262" s="350" t="s">
        <v>1796</v>
      </c>
    </row>
    <row r="263" spans="1:24" x14ac:dyDescent="0.25">
      <c r="A263" s="337">
        <v>261</v>
      </c>
      <c r="B263" s="353" t="s">
        <v>244</v>
      </c>
      <c r="C263" s="314">
        <v>1</v>
      </c>
      <c r="D263" s="314"/>
      <c r="E263" s="314">
        <f t="shared" si="17"/>
        <v>1</v>
      </c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  <c r="U263" s="314"/>
      <c r="V263" s="315">
        <f t="shared" si="18"/>
        <v>0</v>
      </c>
      <c r="W263" s="320">
        <f t="shared" si="19"/>
        <v>1</v>
      </c>
      <c r="X263" s="350" t="s">
        <v>1796</v>
      </c>
    </row>
    <row r="264" spans="1:24" x14ac:dyDescent="0.25">
      <c r="A264" s="337">
        <v>262</v>
      </c>
      <c r="B264" s="353" t="s">
        <v>245</v>
      </c>
      <c r="C264" s="314">
        <v>1</v>
      </c>
      <c r="D264" s="314"/>
      <c r="E264" s="314">
        <f t="shared" si="17"/>
        <v>1</v>
      </c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  <c r="U264" s="314"/>
      <c r="V264" s="315">
        <f t="shared" si="18"/>
        <v>0</v>
      </c>
      <c r="W264" s="320">
        <f t="shared" si="19"/>
        <v>1</v>
      </c>
      <c r="X264" s="350" t="s">
        <v>1796</v>
      </c>
    </row>
    <row r="265" spans="1:24" x14ac:dyDescent="0.25">
      <c r="A265" s="337">
        <v>263</v>
      </c>
      <c r="B265" s="353" t="s">
        <v>246</v>
      </c>
      <c r="C265" s="314">
        <v>1</v>
      </c>
      <c r="D265" s="314"/>
      <c r="E265" s="314">
        <f t="shared" si="17"/>
        <v>1</v>
      </c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5">
        <f t="shared" si="18"/>
        <v>0</v>
      </c>
      <c r="W265" s="320">
        <f t="shared" si="19"/>
        <v>1</v>
      </c>
      <c r="X265" s="350" t="s">
        <v>1796</v>
      </c>
    </row>
    <row r="266" spans="1:24" x14ac:dyDescent="0.25">
      <c r="A266" s="337">
        <v>264</v>
      </c>
      <c r="B266" s="353" t="s">
        <v>2038</v>
      </c>
      <c r="C266" s="314">
        <v>0</v>
      </c>
      <c r="D266" s="314"/>
      <c r="E266" s="314">
        <f t="shared" si="17"/>
        <v>0</v>
      </c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5">
        <f t="shared" si="18"/>
        <v>0</v>
      </c>
      <c r="W266" s="319">
        <f t="shared" si="19"/>
        <v>0</v>
      </c>
      <c r="X266" s="350" t="s">
        <v>1796</v>
      </c>
    </row>
    <row r="267" spans="1:24" x14ac:dyDescent="0.25">
      <c r="A267" s="337">
        <v>265</v>
      </c>
      <c r="B267" s="353" t="s">
        <v>247</v>
      </c>
      <c r="C267" s="314">
        <v>1</v>
      </c>
      <c r="D267" s="314"/>
      <c r="E267" s="314">
        <f t="shared" si="17"/>
        <v>1</v>
      </c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5">
        <f t="shared" si="18"/>
        <v>0</v>
      </c>
      <c r="W267" s="320">
        <f t="shared" si="19"/>
        <v>1</v>
      </c>
      <c r="X267" s="350" t="s">
        <v>1796</v>
      </c>
    </row>
    <row r="268" spans="1:24" x14ac:dyDescent="0.25">
      <c r="A268" s="337">
        <v>266</v>
      </c>
      <c r="B268" s="353" t="s">
        <v>248</v>
      </c>
      <c r="C268" s="314">
        <v>1</v>
      </c>
      <c r="D268" s="314"/>
      <c r="E268" s="314">
        <f t="shared" si="17"/>
        <v>1</v>
      </c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5">
        <f t="shared" si="18"/>
        <v>0</v>
      </c>
      <c r="W268" s="320">
        <f t="shared" si="19"/>
        <v>1</v>
      </c>
      <c r="X268" s="350" t="s">
        <v>1796</v>
      </c>
    </row>
    <row r="269" spans="1:24" x14ac:dyDescent="0.25">
      <c r="A269" s="337">
        <v>267</v>
      </c>
      <c r="B269" s="353" t="s">
        <v>249</v>
      </c>
      <c r="C269" s="314">
        <v>1</v>
      </c>
      <c r="D269" s="314"/>
      <c r="E269" s="314">
        <f t="shared" si="17"/>
        <v>1</v>
      </c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5">
        <f t="shared" si="18"/>
        <v>0</v>
      </c>
      <c r="W269" s="320">
        <f t="shared" si="19"/>
        <v>1</v>
      </c>
      <c r="X269" s="350" t="s">
        <v>1796</v>
      </c>
    </row>
    <row r="270" spans="1:24" x14ac:dyDescent="0.25">
      <c r="A270" s="337">
        <v>268</v>
      </c>
      <c r="B270" s="353" t="s">
        <v>250</v>
      </c>
      <c r="C270" s="314">
        <v>1</v>
      </c>
      <c r="D270" s="314"/>
      <c r="E270" s="314">
        <f t="shared" si="17"/>
        <v>1</v>
      </c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  <c r="U270" s="314"/>
      <c r="V270" s="315">
        <f t="shared" si="18"/>
        <v>0</v>
      </c>
      <c r="W270" s="320">
        <f t="shared" si="19"/>
        <v>1</v>
      </c>
      <c r="X270" s="350" t="s">
        <v>1796</v>
      </c>
    </row>
    <row r="271" spans="1:24" x14ac:dyDescent="0.25">
      <c r="A271" s="337">
        <v>269</v>
      </c>
      <c r="B271" s="353" t="s">
        <v>251</v>
      </c>
      <c r="C271" s="314">
        <v>1</v>
      </c>
      <c r="D271" s="314"/>
      <c r="E271" s="314">
        <f t="shared" si="17"/>
        <v>1</v>
      </c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  <c r="U271" s="314"/>
      <c r="V271" s="315">
        <f t="shared" si="18"/>
        <v>0</v>
      </c>
      <c r="W271" s="320">
        <f t="shared" si="19"/>
        <v>1</v>
      </c>
      <c r="X271" s="350" t="s">
        <v>1796</v>
      </c>
    </row>
    <row r="272" spans="1:24" x14ac:dyDescent="0.25">
      <c r="A272" s="337">
        <v>270</v>
      </c>
      <c r="B272" s="349" t="s">
        <v>1966</v>
      </c>
      <c r="C272" s="314">
        <v>1</v>
      </c>
      <c r="D272" s="314"/>
      <c r="E272" s="314">
        <f t="shared" si="17"/>
        <v>1</v>
      </c>
      <c r="F272" s="314"/>
      <c r="G272" s="314"/>
      <c r="H272" s="314"/>
      <c r="I272" s="314"/>
      <c r="J272" s="314"/>
      <c r="K272" s="314">
        <f>1</f>
        <v>1</v>
      </c>
      <c r="L272" s="314"/>
      <c r="M272" s="314"/>
      <c r="N272" s="314"/>
      <c r="O272" s="314"/>
      <c r="P272" s="314"/>
      <c r="Q272" s="314"/>
      <c r="R272" s="314"/>
      <c r="S272" s="314"/>
      <c r="T272" s="314"/>
      <c r="U272" s="314"/>
      <c r="V272" s="315">
        <f t="shared" si="18"/>
        <v>1</v>
      </c>
      <c r="W272" s="319">
        <f t="shared" si="19"/>
        <v>0</v>
      </c>
      <c r="X272" s="350" t="s">
        <v>1788</v>
      </c>
    </row>
    <row r="273" spans="1:24" x14ac:dyDescent="0.25">
      <c r="A273" s="337">
        <v>271</v>
      </c>
      <c r="B273" s="349" t="s">
        <v>252</v>
      </c>
      <c r="C273" s="314">
        <v>0</v>
      </c>
      <c r="D273" s="314"/>
      <c r="E273" s="314">
        <f t="shared" si="17"/>
        <v>0</v>
      </c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5">
        <f t="shared" si="18"/>
        <v>0</v>
      </c>
      <c r="W273" s="319">
        <f t="shared" si="19"/>
        <v>0</v>
      </c>
      <c r="X273" s="350" t="s">
        <v>1796</v>
      </c>
    </row>
    <row r="274" spans="1:24" x14ac:dyDescent="0.25">
      <c r="A274" s="337">
        <v>272</v>
      </c>
      <c r="B274" s="349" t="s">
        <v>253</v>
      </c>
      <c r="C274" s="314">
        <v>0</v>
      </c>
      <c r="D274" s="314"/>
      <c r="E274" s="314">
        <f t="shared" si="17"/>
        <v>0</v>
      </c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  <c r="U274" s="314"/>
      <c r="V274" s="315">
        <f t="shared" si="18"/>
        <v>0</v>
      </c>
      <c r="W274" s="319">
        <f t="shared" si="19"/>
        <v>0</v>
      </c>
      <c r="X274" s="350" t="s">
        <v>1796</v>
      </c>
    </row>
    <row r="275" spans="1:24" x14ac:dyDescent="0.25">
      <c r="A275" s="337">
        <v>273</v>
      </c>
      <c r="B275" s="349" t="s">
        <v>254</v>
      </c>
      <c r="C275" s="314">
        <v>3</v>
      </c>
      <c r="D275" s="314">
        <v>1</v>
      </c>
      <c r="E275" s="314">
        <f t="shared" si="17"/>
        <v>4</v>
      </c>
      <c r="F275" s="314">
        <f>1</f>
        <v>1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  <c r="U275" s="314"/>
      <c r="V275" s="315">
        <f t="shared" si="18"/>
        <v>1</v>
      </c>
      <c r="W275" s="325">
        <f t="shared" si="19"/>
        <v>3</v>
      </c>
      <c r="X275" s="350" t="s">
        <v>1796</v>
      </c>
    </row>
    <row r="276" spans="1:24" x14ac:dyDescent="0.25">
      <c r="A276" s="337">
        <v>274</v>
      </c>
      <c r="B276" s="349" t="s">
        <v>255</v>
      </c>
      <c r="C276" s="314">
        <v>27</v>
      </c>
      <c r="D276" s="314">
        <v>2</v>
      </c>
      <c r="E276" s="314">
        <f t="shared" si="17"/>
        <v>29</v>
      </c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  <c r="U276" s="314"/>
      <c r="V276" s="315">
        <f t="shared" si="18"/>
        <v>0</v>
      </c>
      <c r="W276" s="317">
        <f t="shared" si="19"/>
        <v>29</v>
      </c>
      <c r="X276" s="350" t="s">
        <v>1796</v>
      </c>
    </row>
    <row r="277" spans="1:24" x14ac:dyDescent="0.25">
      <c r="A277" s="337">
        <v>275</v>
      </c>
      <c r="B277" s="349" t="s">
        <v>256</v>
      </c>
      <c r="C277" s="314">
        <v>2</v>
      </c>
      <c r="D277" s="314"/>
      <c r="E277" s="314">
        <f t="shared" si="17"/>
        <v>2</v>
      </c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  <c r="U277" s="314"/>
      <c r="V277" s="315">
        <f t="shared" si="18"/>
        <v>0</v>
      </c>
      <c r="W277" s="325">
        <f t="shared" si="19"/>
        <v>2</v>
      </c>
      <c r="X277" s="350" t="s">
        <v>1796</v>
      </c>
    </row>
    <row r="278" spans="1:24" x14ac:dyDescent="0.25">
      <c r="A278" s="337">
        <v>276</v>
      </c>
      <c r="B278" s="349" t="s">
        <v>257</v>
      </c>
      <c r="C278" s="314">
        <v>6</v>
      </c>
      <c r="D278" s="314"/>
      <c r="E278" s="314">
        <f t="shared" si="17"/>
        <v>6</v>
      </c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  <c r="U278" s="314"/>
      <c r="V278" s="315">
        <f t="shared" si="18"/>
        <v>0</v>
      </c>
      <c r="W278" s="317">
        <f t="shared" si="19"/>
        <v>6</v>
      </c>
      <c r="X278" s="350" t="s">
        <v>1796</v>
      </c>
    </row>
    <row r="279" spans="1:24" x14ac:dyDescent="0.25">
      <c r="A279" s="337">
        <v>277</v>
      </c>
      <c r="B279" s="349" t="s">
        <v>258</v>
      </c>
      <c r="C279" s="314">
        <v>8</v>
      </c>
      <c r="D279" s="314"/>
      <c r="E279" s="314">
        <f t="shared" si="17"/>
        <v>8</v>
      </c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5">
        <f t="shared" si="18"/>
        <v>0</v>
      </c>
      <c r="W279" s="317">
        <f t="shared" si="19"/>
        <v>8</v>
      </c>
      <c r="X279" s="350" t="s">
        <v>1796</v>
      </c>
    </row>
    <row r="280" spans="1:24" x14ac:dyDescent="0.25">
      <c r="A280" s="337">
        <v>278</v>
      </c>
      <c r="B280" s="349" t="s">
        <v>259</v>
      </c>
      <c r="C280" s="314">
        <v>5</v>
      </c>
      <c r="D280" s="314"/>
      <c r="E280" s="314">
        <f t="shared" si="17"/>
        <v>5</v>
      </c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5">
        <f t="shared" si="18"/>
        <v>0</v>
      </c>
      <c r="W280" s="325">
        <f t="shared" si="19"/>
        <v>5</v>
      </c>
      <c r="X280" s="350" t="s">
        <v>1796</v>
      </c>
    </row>
    <row r="281" spans="1:24" x14ac:dyDescent="0.25">
      <c r="A281" s="337">
        <v>279</v>
      </c>
      <c r="B281" s="349" t="s">
        <v>260</v>
      </c>
      <c r="C281" s="314">
        <v>0</v>
      </c>
      <c r="D281" s="314"/>
      <c r="E281" s="314">
        <f t="shared" si="17"/>
        <v>0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5">
        <f t="shared" si="18"/>
        <v>0</v>
      </c>
      <c r="W281" s="319">
        <f t="shared" si="19"/>
        <v>0</v>
      </c>
      <c r="X281" s="350" t="s">
        <v>1796</v>
      </c>
    </row>
    <row r="282" spans="1:24" x14ac:dyDescent="0.25">
      <c r="A282" s="337">
        <v>280</v>
      </c>
      <c r="B282" s="349" t="s">
        <v>261</v>
      </c>
      <c r="C282" s="314">
        <v>152</v>
      </c>
      <c r="D282" s="314"/>
      <c r="E282" s="314">
        <f t="shared" si="17"/>
        <v>152</v>
      </c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  <c r="U282" s="314"/>
      <c r="V282" s="315">
        <f t="shared" si="18"/>
        <v>0</v>
      </c>
      <c r="W282" s="317">
        <f t="shared" si="19"/>
        <v>152</v>
      </c>
      <c r="X282" s="350" t="s">
        <v>1796</v>
      </c>
    </row>
    <row r="283" spans="1:24" x14ac:dyDescent="0.25">
      <c r="A283" s="337">
        <v>281</v>
      </c>
      <c r="B283" s="349" t="s">
        <v>262</v>
      </c>
      <c r="C283" s="314">
        <v>7</v>
      </c>
      <c r="D283" s="314"/>
      <c r="E283" s="314">
        <f t="shared" si="17"/>
        <v>7</v>
      </c>
      <c r="F283" s="314">
        <f>1</f>
        <v>1</v>
      </c>
      <c r="G283" s="314"/>
      <c r="H283" s="314"/>
      <c r="I283" s="314">
        <f>6</f>
        <v>6</v>
      </c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5">
        <f t="shared" si="18"/>
        <v>7</v>
      </c>
      <c r="W283" s="319">
        <f t="shared" si="19"/>
        <v>0</v>
      </c>
      <c r="X283" s="350" t="s">
        <v>1796</v>
      </c>
    </row>
    <row r="284" spans="1:24" x14ac:dyDescent="0.25">
      <c r="A284" s="337">
        <v>282</v>
      </c>
      <c r="B284" s="349" t="s">
        <v>263</v>
      </c>
      <c r="C284" s="314">
        <v>11</v>
      </c>
      <c r="D284" s="314"/>
      <c r="E284" s="314">
        <f t="shared" si="17"/>
        <v>11</v>
      </c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  <c r="U284" s="314"/>
      <c r="V284" s="315">
        <f t="shared" si="18"/>
        <v>0</v>
      </c>
      <c r="W284" s="317">
        <f t="shared" si="19"/>
        <v>11</v>
      </c>
      <c r="X284" s="350" t="s">
        <v>1796</v>
      </c>
    </row>
    <row r="285" spans="1:24" x14ac:dyDescent="0.25">
      <c r="A285" s="337">
        <v>283</v>
      </c>
      <c r="B285" s="349" t="s">
        <v>264</v>
      </c>
      <c r="C285" s="314">
        <v>12</v>
      </c>
      <c r="D285" s="314"/>
      <c r="E285" s="314">
        <f t="shared" si="17"/>
        <v>12</v>
      </c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  <c r="U285" s="314"/>
      <c r="V285" s="315">
        <f t="shared" si="18"/>
        <v>0</v>
      </c>
      <c r="W285" s="317">
        <f t="shared" si="19"/>
        <v>12</v>
      </c>
      <c r="X285" s="350" t="s">
        <v>1796</v>
      </c>
    </row>
    <row r="286" spans="1:24" x14ac:dyDescent="0.25">
      <c r="A286" s="337">
        <v>284</v>
      </c>
      <c r="B286" s="349" t="s">
        <v>265</v>
      </c>
      <c r="C286" s="314">
        <v>0</v>
      </c>
      <c r="D286" s="314"/>
      <c r="E286" s="314">
        <f t="shared" si="17"/>
        <v>0</v>
      </c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5">
        <f t="shared" si="18"/>
        <v>0</v>
      </c>
      <c r="W286" s="319">
        <f t="shared" si="19"/>
        <v>0</v>
      </c>
      <c r="X286" s="350" t="s">
        <v>1796</v>
      </c>
    </row>
    <row r="287" spans="1:24" x14ac:dyDescent="0.25">
      <c r="A287" s="337">
        <v>285</v>
      </c>
      <c r="B287" s="349" t="s">
        <v>266</v>
      </c>
      <c r="C287" s="314">
        <v>1</v>
      </c>
      <c r="D287" s="314"/>
      <c r="E287" s="314">
        <f t="shared" si="17"/>
        <v>1</v>
      </c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5">
        <f t="shared" si="18"/>
        <v>0</v>
      </c>
      <c r="W287" s="320">
        <f t="shared" si="19"/>
        <v>1</v>
      </c>
      <c r="X287" s="350" t="s">
        <v>1796</v>
      </c>
    </row>
    <row r="288" spans="1:24" x14ac:dyDescent="0.25">
      <c r="A288" s="337">
        <v>285</v>
      </c>
      <c r="B288" s="349" t="s">
        <v>2089</v>
      </c>
      <c r="C288" s="314">
        <v>16</v>
      </c>
      <c r="D288" s="314"/>
      <c r="E288" s="314">
        <f t="shared" si="17"/>
        <v>16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5">
        <v>3</v>
      </c>
      <c r="W288" s="317">
        <f t="shared" si="19"/>
        <v>13</v>
      </c>
      <c r="X288" s="350" t="s">
        <v>1796</v>
      </c>
    </row>
    <row r="289" spans="1:24" x14ac:dyDescent="0.25">
      <c r="A289" s="337">
        <v>286</v>
      </c>
      <c r="B289" s="349" t="s">
        <v>2090</v>
      </c>
      <c r="C289" s="314">
        <v>0</v>
      </c>
      <c r="D289" s="314"/>
      <c r="E289" s="314">
        <f t="shared" si="17"/>
        <v>0</v>
      </c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  <c r="U289" s="314"/>
      <c r="V289" s="315">
        <f t="shared" si="18"/>
        <v>0</v>
      </c>
      <c r="W289" s="319">
        <f t="shared" si="19"/>
        <v>0</v>
      </c>
      <c r="X289" s="350" t="s">
        <v>1796</v>
      </c>
    </row>
    <row r="290" spans="1:24" x14ac:dyDescent="0.25">
      <c r="A290" s="337">
        <v>287</v>
      </c>
      <c r="B290" s="349" t="s">
        <v>267</v>
      </c>
      <c r="C290" s="314">
        <v>13</v>
      </c>
      <c r="D290" s="314"/>
      <c r="E290" s="314">
        <f t="shared" si="17"/>
        <v>13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5">
        <f t="shared" si="18"/>
        <v>0</v>
      </c>
      <c r="W290" s="317">
        <f t="shared" si="19"/>
        <v>13</v>
      </c>
      <c r="X290" s="350" t="s">
        <v>1796</v>
      </c>
    </row>
    <row r="291" spans="1:24" x14ac:dyDescent="0.25">
      <c r="A291" s="337">
        <v>288</v>
      </c>
      <c r="B291" s="349" t="s">
        <v>268</v>
      </c>
      <c r="C291" s="314">
        <v>1</v>
      </c>
      <c r="D291" s="314"/>
      <c r="E291" s="314">
        <f t="shared" si="17"/>
        <v>1</v>
      </c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5">
        <f t="shared" si="18"/>
        <v>0</v>
      </c>
      <c r="W291" s="320">
        <f t="shared" si="19"/>
        <v>1</v>
      </c>
      <c r="X291" s="350" t="s">
        <v>1796</v>
      </c>
    </row>
    <row r="292" spans="1:24" x14ac:dyDescent="0.25">
      <c r="A292" s="337">
        <v>289</v>
      </c>
      <c r="B292" s="349" t="s">
        <v>269</v>
      </c>
      <c r="C292" s="314">
        <v>2</v>
      </c>
      <c r="D292" s="314"/>
      <c r="E292" s="314">
        <f t="shared" si="17"/>
        <v>2</v>
      </c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  <c r="U292" s="314"/>
      <c r="V292" s="315">
        <f t="shared" si="18"/>
        <v>0</v>
      </c>
      <c r="W292" s="320">
        <f t="shared" si="19"/>
        <v>2</v>
      </c>
      <c r="X292" s="350" t="s">
        <v>1796</v>
      </c>
    </row>
    <row r="293" spans="1:24" x14ac:dyDescent="0.25">
      <c r="A293" s="337">
        <v>290</v>
      </c>
      <c r="B293" s="349" t="s">
        <v>270</v>
      </c>
      <c r="C293" s="314">
        <v>4</v>
      </c>
      <c r="D293" s="314">
        <v>2</v>
      </c>
      <c r="E293" s="314">
        <f t="shared" si="17"/>
        <v>6</v>
      </c>
      <c r="F293" s="314"/>
      <c r="G293" s="314"/>
      <c r="H293" s="314"/>
      <c r="I293" s="314"/>
      <c r="J293" s="314"/>
      <c r="K293" s="314">
        <f>1</f>
        <v>1</v>
      </c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5">
        <f t="shared" si="18"/>
        <v>1</v>
      </c>
      <c r="W293" s="325">
        <f t="shared" si="19"/>
        <v>5</v>
      </c>
      <c r="X293" s="350" t="s">
        <v>1788</v>
      </c>
    </row>
    <row r="294" spans="1:24" x14ac:dyDescent="0.25">
      <c r="A294" s="337">
        <v>291</v>
      </c>
      <c r="B294" s="349" t="s">
        <v>271</v>
      </c>
      <c r="C294" s="314">
        <v>0</v>
      </c>
      <c r="D294" s="314"/>
      <c r="E294" s="314">
        <f t="shared" si="17"/>
        <v>0</v>
      </c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5">
        <f t="shared" si="18"/>
        <v>0</v>
      </c>
      <c r="W294" s="319">
        <f t="shared" si="19"/>
        <v>0</v>
      </c>
      <c r="X294" s="350" t="s">
        <v>1796</v>
      </c>
    </row>
    <row r="295" spans="1:24" x14ac:dyDescent="0.25">
      <c r="A295" s="337">
        <v>292</v>
      </c>
      <c r="B295" s="349" t="s">
        <v>272</v>
      </c>
      <c r="C295" s="314">
        <v>6</v>
      </c>
      <c r="D295" s="314">
        <v>2</v>
      </c>
      <c r="E295" s="314">
        <f t="shared" si="17"/>
        <v>8</v>
      </c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  <c r="U295" s="314"/>
      <c r="V295" s="315">
        <f t="shared" si="18"/>
        <v>0</v>
      </c>
      <c r="W295" s="317">
        <f t="shared" si="19"/>
        <v>8</v>
      </c>
      <c r="X295" s="350" t="s">
        <v>1796</v>
      </c>
    </row>
    <row r="296" spans="1:24" x14ac:dyDescent="0.25">
      <c r="A296" s="337">
        <v>293</v>
      </c>
      <c r="B296" s="349" t="s">
        <v>273</v>
      </c>
      <c r="C296" s="314">
        <v>0</v>
      </c>
      <c r="D296" s="314"/>
      <c r="E296" s="314">
        <f t="shared" si="17"/>
        <v>0</v>
      </c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  <c r="U296" s="314"/>
      <c r="V296" s="315">
        <f t="shared" si="18"/>
        <v>0</v>
      </c>
      <c r="W296" s="319">
        <f t="shared" si="19"/>
        <v>0</v>
      </c>
      <c r="X296" s="350" t="s">
        <v>1796</v>
      </c>
    </row>
    <row r="297" spans="1:24" x14ac:dyDescent="0.25">
      <c r="A297" s="337">
        <v>294</v>
      </c>
      <c r="B297" s="349" t="s">
        <v>274</v>
      </c>
      <c r="C297" s="314">
        <v>3</v>
      </c>
      <c r="D297" s="314"/>
      <c r="E297" s="314">
        <f t="shared" si="17"/>
        <v>3</v>
      </c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  <c r="U297" s="314"/>
      <c r="V297" s="315">
        <f t="shared" si="18"/>
        <v>0</v>
      </c>
      <c r="W297" s="325">
        <f t="shared" si="19"/>
        <v>3</v>
      </c>
      <c r="X297" s="350" t="s">
        <v>1796</v>
      </c>
    </row>
    <row r="298" spans="1:24" x14ac:dyDescent="0.25">
      <c r="A298" s="337">
        <v>295</v>
      </c>
      <c r="B298" s="349" t="s">
        <v>275</v>
      </c>
      <c r="C298" s="314">
        <v>6</v>
      </c>
      <c r="D298" s="314"/>
      <c r="E298" s="314">
        <f t="shared" si="17"/>
        <v>6</v>
      </c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  <c r="U298" s="314"/>
      <c r="V298" s="315">
        <v>4</v>
      </c>
      <c r="W298" s="320">
        <f t="shared" si="19"/>
        <v>2</v>
      </c>
      <c r="X298" s="350" t="s">
        <v>1796</v>
      </c>
    </row>
    <row r="299" spans="1:24" x14ac:dyDescent="0.25">
      <c r="A299" s="337">
        <v>296</v>
      </c>
      <c r="B299" s="349" t="s">
        <v>276</v>
      </c>
      <c r="C299" s="314">
        <v>1</v>
      </c>
      <c r="D299" s="314"/>
      <c r="E299" s="314">
        <f t="shared" si="17"/>
        <v>1</v>
      </c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  <c r="U299" s="314"/>
      <c r="V299" s="315">
        <f t="shared" si="18"/>
        <v>0</v>
      </c>
      <c r="W299" s="320">
        <f t="shared" si="19"/>
        <v>1</v>
      </c>
      <c r="X299" s="350" t="s">
        <v>1796</v>
      </c>
    </row>
    <row r="300" spans="1:24" x14ac:dyDescent="0.25">
      <c r="A300" s="337">
        <v>297</v>
      </c>
      <c r="B300" s="349" t="s">
        <v>277</v>
      </c>
      <c r="C300" s="314">
        <v>22</v>
      </c>
      <c r="D300" s="314"/>
      <c r="E300" s="314">
        <f t="shared" si="17"/>
        <v>22</v>
      </c>
      <c r="F300" s="314"/>
      <c r="G300" s="314"/>
      <c r="H300" s="314"/>
      <c r="I300" s="314">
        <f>5</f>
        <v>5</v>
      </c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5">
        <f t="shared" si="18"/>
        <v>5</v>
      </c>
      <c r="W300" s="317">
        <f t="shared" si="19"/>
        <v>17</v>
      </c>
      <c r="X300" s="350" t="s">
        <v>1796</v>
      </c>
    </row>
    <row r="301" spans="1:24" x14ac:dyDescent="0.25">
      <c r="A301" s="337">
        <v>298</v>
      </c>
      <c r="B301" s="349" t="s">
        <v>278</v>
      </c>
      <c r="C301" s="314">
        <v>62</v>
      </c>
      <c r="D301" s="314"/>
      <c r="E301" s="314">
        <f t="shared" si="17"/>
        <v>62</v>
      </c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  <c r="U301" s="314"/>
      <c r="V301" s="315">
        <v>2</v>
      </c>
      <c r="W301" s="317">
        <f t="shared" si="19"/>
        <v>60</v>
      </c>
      <c r="X301" s="350" t="s">
        <v>1796</v>
      </c>
    </row>
    <row r="302" spans="1:24" x14ac:dyDescent="0.25">
      <c r="A302" s="337">
        <v>299</v>
      </c>
      <c r="B302" s="349" t="s">
        <v>279</v>
      </c>
      <c r="C302" s="314">
        <v>58</v>
      </c>
      <c r="D302" s="314"/>
      <c r="E302" s="314">
        <f t="shared" si="17"/>
        <v>58</v>
      </c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  <c r="U302" s="314"/>
      <c r="V302" s="315">
        <v>2</v>
      </c>
      <c r="W302" s="317">
        <f t="shared" si="19"/>
        <v>56</v>
      </c>
      <c r="X302" s="350" t="s">
        <v>1796</v>
      </c>
    </row>
    <row r="303" spans="1:24" x14ac:dyDescent="0.25">
      <c r="A303" s="337">
        <v>300</v>
      </c>
      <c r="B303" s="349" t="s">
        <v>280</v>
      </c>
      <c r="C303" s="314">
        <v>4</v>
      </c>
      <c r="D303" s="314"/>
      <c r="E303" s="314">
        <f t="shared" si="17"/>
        <v>4</v>
      </c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  <c r="U303" s="314"/>
      <c r="V303" s="315">
        <f t="shared" si="18"/>
        <v>0</v>
      </c>
      <c r="W303" s="325">
        <f t="shared" si="19"/>
        <v>4</v>
      </c>
      <c r="X303" s="350" t="s">
        <v>1796</v>
      </c>
    </row>
    <row r="304" spans="1:24" x14ac:dyDescent="0.25">
      <c r="A304" s="337">
        <v>301</v>
      </c>
      <c r="B304" s="349" t="s">
        <v>281</v>
      </c>
      <c r="C304" s="314">
        <v>0</v>
      </c>
      <c r="D304" s="314"/>
      <c r="E304" s="314">
        <f t="shared" si="17"/>
        <v>0</v>
      </c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5">
        <f t="shared" si="18"/>
        <v>0</v>
      </c>
      <c r="W304" s="319">
        <f t="shared" si="19"/>
        <v>0</v>
      </c>
      <c r="X304" s="350" t="s">
        <v>1796</v>
      </c>
    </row>
    <row r="305" spans="1:24" x14ac:dyDescent="0.25">
      <c r="A305" s="337">
        <v>302</v>
      </c>
      <c r="B305" s="349" t="s">
        <v>282</v>
      </c>
      <c r="C305" s="314">
        <v>20</v>
      </c>
      <c r="D305" s="314"/>
      <c r="E305" s="314">
        <f t="shared" si="17"/>
        <v>20</v>
      </c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5">
        <f t="shared" si="18"/>
        <v>0</v>
      </c>
      <c r="W305" s="317">
        <f t="shared" si="19"/>
        <v>20</v>
      </c>
      <c r="X305" s="350" t="s">
        <v>1796</v>
      </c>
    </row>
    <row r="306" spans="1:24" x14ac:dyDescent="0.25">
      <c r="A306" s="337">
        <v>303</v>
      </c>
      <c r="B306" s="349" t="s">
        <v>283</v>
      </c>
      <c r="C306" s="314">
        <v>5</v>
      </c>
      <c r="D306" s="314"/>
      <c r="E306" s="314">
        <f t="shared" si="17"/>
        <v>5</v>
      </c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5">
        <f t="shared" si="18"/>
        <v>0</v>
      </c>
      <c r="W306" s="325">
        <f t="shared" si="19"/>
        <v>5</v>
      </c>
      <c r="X306" s="350" t="s">
        <v>1796</v>
      </c>
    </row>
    <row r="307" spans="1:24" x14ac:dyDescent="0.25">
      <c r="A307" s="337">
        <v>304</v>
      </c>
      <c r="B307" s="349" t="s">
        <v>284</v>
      </c>
      <c r="C307" s="314">
        <v>21</v>
      </c>
      <c r="D307" s="314"/>
      <c r="E307" s="314">
        <f t="shared" si="17"/>
        <v>21</v>
      </c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5">
        <f t="shared" si="18"/>
        <v>0</v>
      </c>
      <c r="W307" s="317">
        <f t="shared" si="19"/>
        <v>21</v>
      </c>
      <c r="X307" s="350" t="s">
        <v>1796</v>
      </c>
    </row>
    <row r="308" spans="1:24" x14ac:dyDescent="0.25">
      <c r="A308" s="337">
        <v>305</v>
      </c>
      <c r="B308" s="349" t="s">
        <v>285</v>
      </c>
      <c r="C308" s="314">
        <v>9</v>
      </c>
      <c r="D308" s="314"/>
      <c r="E308" s="314">
        <f t="shared" si="17"/>
        <v>9</v>
      </c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5">
        <f t="shared" si="18"/>
        <v>0</v>
      </c>
      <c r="W308" s="317">
        <f t="shared" si="19"/>
        <v>9</v>
      </c>
      <c r="X308" s="350" t="s">
        <v>1796</v>
      </c>
    </row>
    <row r="309" spans="1:24" x14ac:dyDescent="0.25">
      <c r="A309" s="337">
        <v>306</v>
      </c>
      <c r="B309" s="349" t="s">
        <v>286</v>
      </c>
      <c r="C309" s="314">
        <v>3</v>
      </c>
      <c r="D309" s="314"/>
      <c r="E309" s="314">
        <f t="shared" si="17"/>
        <v>3</v>
      </c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5">
        <f t="shared" si="18"/>
        <v>0</v>
      </c>
      <c r="W309" s="325">
        <f t="shared" si="19"/>
        <v>3</v>
      </c>
      <c r="X309" s="350" t="s">
        <v>1796</v>
      </c>
    </row>
    <row r="310" spans="1:24" x14ac:dyDescent="0.25">
      <c r="A310" s="337">
        <v>307</v>
      </c>
      <c r="B310" s="349" t="s">
        <v>287</v>
      </c>
      <c r="C310" s="314">
        <v>2</v>
      </c>
      <c r="D310" s="314"/>
      <c r="E310" s="314">
        <f t="shared" si="17"/>
        <v>2</v>
      </c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5">
        <f t="shared" si="18"/>
        <v>0</v>
      </c>
      <c r="W310" s="320">
        <f t="shared" si="19"/>
        <v>2</v>
      </c>
      <c r="X310" s="350" t="s">
        <v>1796</v>
      </c>
    </row>
    <row r="311" spans="1:24" x14ac:dyDescent="0.25">
      <c r="A311" s="337">
        <v>308</v>
      </c>
      <c r="B311" s="349" t="s">
        <v>288</v>
      </c>
      <c r="C311" s="314">
        <v>2</v>
      </c>
      <c r="D311" s="314"/>
      <c r="E311" s="314">
        <f t="shared" si="17"/>
        <v>2</v>
      </c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5">
        <f t="shared" si="18"/>
        <v>0</v>
      </c>
      <c r="W311" s="320">
        <f t="shared" si="19"/>
        <v>2</v>
      </c>
      <c r="X311" s="350" t="s">
        <v>1796</v>
      </c>
    </row>
    <row r="312" spans="1:24" x14ac:dyDescent="0.25">
      <c r="A312" s="337">
        <v>309</v>
      </c>
      <c r="B312" s="349" t="s">
        <v>289</v>
      </c>
      <c r="C312" s="314">
        <v>5</v>
      </c>
      <c r="D312" s="314"/>
      <c r="E312" s="314">
        <f t="shared" si="17"/>
        <v>5</v>
      </c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5">
        <f t="shared" si="18"/>
        <v>0</v>
      </c>
      <c r="W312" s="325">
        <f t="shared" si="19"/>
        <v>5</v>
      </c>
      <c r="X312" s="350" t="s">
        <v>1796</v>
      </c>
    </row>
    <row r="313" spans="1:24" x14ac:dyDescent="0.25">
      <c r="A313" s="337">
        <v>310</v>
      </c>
      <c r="B313" s="349" t="s">
        <v>290</v>
      </c>
      <c r="C313" s="314">
        <v>4</v>
      </c>
      <c r="D313" s="314"/>
      <c r="E313" s="314">
        <f t="shared" si="17"/>
        <v>4</v>
      </c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5">
        <f t="shared" si="18"/>
        <v>0</v>
      </c>
      <c r="W313" s="325">
        <f t="shared" si="19"/>
        <v>4</v>
      </c>
      <c r="X313" s="350" t="s">
        <v>1796</v>
      </c>
    </row>
    <row r="314" spans="1:24" x14ac:dyDescent="0.25">
      <c r="A314" s="337">
        <v>311</v>
      </c>
      <c r="B314" s="349" t="s">
        <v>291</v>
      </c>
      <c r="C314" s="314">
        <v>11</v>
      </c>
      <c r="D314" s="314"/>
      <c r="E314" s="314">
        <f t="shared" si="17"/>
        <v>11</v>
      </c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5">
        <f t="shared" si="18"/>
        <v>0</v>
      </c>
      <c r="W314" s="317">
        <f t="shared" si="19"/>
        <v>11</v>
      </c>
      <c r="X314" s="350" t="s">
        <v>1796</v>
      </c>
    </row>
    <row r="315" spans="1:24" x14ac:dyDescent="0.25">
      <c r="A315" s="337">
        <v>312</v>
      </c>
      <c r="B315" s="349" t="s">
        <v>292</v>
      </c>
      <c r="C315" s="314">
        <v>1</v>
      </c>
      <c r="D315" s="314">
        <v>1</v>
      </c>
      <c r="E315" s="314">
        <f t="shared" si="17"/>
        <v>2</v>
      </c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5">
        <f t="shared" si="18"/>
        <v>0</v>
      </c>
      <c r="W315" s="320">
        <f t="shared" si="19"/>
        <v>2</v>
      </c>
      <c r="X315" s="350" t="s">
        <v>1796</v>
      </c>
    </row>
    <row r="316" spans="1:24" x14ac:dyDescent="0.25">
      <c r="A316" s="337">
        <v>313</v>
      </c>
      <c r="B316" s="349" t="s">
        <v>293</v>
      </c>
      <c r="C316" s="314">
        <v>5</v>
      </c>
      <c r="D316" s="314"/>
      <c r="E316" s="314">
        <f t="shared" si="17"/>
        <v>5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5">
        <f t="shared" si="18"/>
        <v>0</v>
      </c>
      <c r="W316" s="325">
        <f t="shared" si="19"/>
        <v>5</v>
      </c>
      <c r="X316" s="350" t="s">
        <v>1796</v>
      </c>
    </row>
    <row r="317" spans="1:24" x14ac:dyDescent="0.25">
      <c r="A317" s="337">
        <v>314</v>
      </c>
      <c r="B317" s="349" t="s">
        <v>294</v>
      </c>
      <c r="C317" s="314">
        <v>13</v>
      </c>
      <c r="D317" s="314">
        <v>3</v>
      </c>
      <c r="E317" s="314">
        <f t="shared" si="17"/>
        <v>16</v>
      </c>
      <c r="F317" s="314"/>
      <c r="G317" s="314"/>
      <c r="H317" s="314"/>
      <c r="I317" s="314"/>
      <c r="J317" s="314">
        <f>1</f>
        <v>1</v>
      </c>
      <c r="K317" s="314">
        <f>8</f>
        <v>8</v>
      </c>
      <c r="L317" s="314">
        <f>1</f>
        <v>1</v>
      </c>
      <c r="M317" s="314"/>
      <c r="N317" s="314"/>
      <c r="O317" s="314"/>
      <c r="P317" s="314"/>
      <c r="Q317" s="314"/>
      <c r="R317" s="314"/>
      <c r="S317" s="314"/>
      <c r="T317" s="314"/>
      <c r="U317" s="314"/>
      <c r="V317" s="315">
        <f t="shared" si="18"/>
        <v>10</v>
      </c>
      <c r="W317" s="317">
        <f t="shared" si="19"/>
        <v>6</v>
      </c>
      <c r="X317" s="350" t="s">
        <v>1796</v>
      </c>
    </row>
    <row r="318" spans="1:24" x14ac:dyDescent="0.25">
      <c r="A318" s="337">
        <v>315</v>
      </c>
      <c r="B318" s="349" t="s">
        <v>295</v>
      </c>
      <c r="C318" s="314">
        <v>4</v>
      </c>
      <c r="D318" s="314"/>
      <c r="E318" s="314">
        <f t="shared" si="17"/>
        <v>4</v>
      </c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  <c r="U318" s="314"/>
      <c r="V318" s="315">
        <f t="shared" si="18"/>
        <v>0</v>
      </c>
      <c r="W318" s="325">
        <f t="shared" si="19"/>
        <v>4</v>
      </c>
      <c r="X318" s="350" t="s">
        <v>1796</v>
      </c>
    </row>
    <row r="319" spans="1:24" x14ac:dyDescent="0.25">
      <c r="A319" s="337">
        <v>316</v>
      </c>
      <c r="B319" s="349" t="s">
        <v>296</v>
      </c>
      <c r="C319" s="314">
        <v>1</v>
      </c>
      <c r="D319" s="314"/>
      <c r="E319" s="314">
        <f t="shared" si="17"/>
        <v>1</v>
      </c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  <c r="U319" s="314"/>
      <c r="V319" s="315">
        <f t="shared" si="18"/>
        <v>0</v>
      </c>
      <c r="W319" s="320">
        <f t="shared" si="19"/>
        <v>1</v>
      </c>
      <c r="X319" s="350" t="s">
        <v>1796</v>
      </c>
    </row>
    <row r="320" spans="1:24" x14ac:dyDescent="0.25">
      <c r="A320" s="337">
        <v>317</v>
      </c>
      <c r="B320" s="349" t="s">
        <v>297</v>
      </c>
      <c r="C320" s="314">
        <v>2</v>
      </c>
      <c r="D320" s="314"/>
      <c r="E320" s="314">
        <f t="shared" si="17"/>
        <v>2</v>
      </c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  <c r="U320" s="314"/>
      <c r="V320" s="315">
        <f t="shared" si="18"/>
        <v>0</v>
      </c>
      <c r="W320" s="320">
        <f t="shared" si="19"/>
        <v>2</v>
      </c>
      <c r="X320" s="350" t="s">
        <v>1796</v>
      </c>
    </row>
    <row r="321" spans="1:24" x14ac:dyDescent="0.25">
      <c r="A321" s="337">
        <v>318</v>
      </c>
      <c r="B321" s="349" t="s">
        <v>74</v>
      </c>
      <c r="C321" s="314">
        <v>1</v>
      </c>
      <c r="D321" s="314"/>
      <c r="E321" s="314">
        <f t="shared" si="17"/>
        <v>1</v>
      </c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  <c r="U321" s="314"/>
      <c r="V321" s="315">
        <f t="shared" si="18"/>
        <v>0</v>
      </c>
      <c r="W321" s="320">
        <f>E321-V321</f>
        <v>1</v>
      </c>
      <c r="X321" s="350" t="s">
        <v>1796</v>
      </c>
    </row>
    <row r="322" spans="1:24" x14ac:dyDescent="0.25">
      <c r="A322" s="337">
        <v>319</v>
      </c>
      <c r="B322" s="349" t="s">
        <v>298</v>
      </c>
      <c r="C322" s="314">
        <v>2</v>
      </c>
      <c r="D322" s="314"/>
      <c r="E322" s="314">
        <f t="shared" si="17"/>
        <v>2</v>
      </c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>
        <f>1</f>
        <v>1</v>
      </c>
      <c r="S322" s="314"/>
      <c r="T322" s="314"/>
      <c r="U322" s="314"/>
      <c r="V322" s="315">
        <f t="shared" si="18"/>
        <v>1</v>
      </c>
      <c r="W322" s="320">
        <f t="shared" si="19"/>
        <v>1</v>
      </c>
      <c r="X322" s="350" t="s">
        <v>1796</v>
      </c>
    </row>
    <row r="323" spans="1:24" x14ac:dyDescent="0.25">
      <c r="A323" s="337">
        <v>320</v>
      </c>
      <c r="B323" s="349" t="s">
        <v>299</v>
      </c>
      <c r="C323" s="314">
        <v>5</v>
      </c>
      <c r="D323" s="314"/>
      <c r="E323" s="314">
        <f t="shared" ref="E323:E386" si="20">C323+D323</f>
        <v>5</v>
      </c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  <c r="U323" s="314"/>
      <c r="V323" s="315">
        <f t="shared" ref="V323:V386" si="21">SUM(F323:U323)</f>
        <v>0</v>
      </c>
      <c r="W323" s="325">
        <f t="shared" ref="W323:W386" si="22">E323-V323</f>
        <v>5</v>
      </c>
      <c r="X323" s="350" t="s">
        <v>1796</v>
      </c>
    </row>
    <row r="324" spans="1:24" x14ac:dyDescent="0.25">
      <c r="A324" s="337">
        <v>321</v>
      </c>
      <c r="B324" s="349" t="s">
        <v>300</v>
      </c>
      <c r="C324" s="314">
        <v>4</v>
      </c>
      <c r="D324" s="314">
        <v>4</v>
      </c>
      <c r="E324" s="314">
        <f t="shared" si="20"/>
        <v>8</v>
      </c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  <c r="U324" s="314"/>
      <c r="V324" s="315">
        <f t="shared" si="21"/>
        <v>0</v>
      </c>
      <c r="W324" s="317">
        <f t="shared" si="22"/>
        <v>8</v>
      </c>
      <c r="X324" s="350" t="s">
        <v>1796</v>
      </c>
    </row>
    <row r="325" spans="1:24" x14ac:dyDescent="0.25">
      <c r="A325" s="337">
        <v>322</v>
      </c>
      <c r="B325" s="349" t="s">
        <v>301</v>
      </c>
      <c r="C325" s="314">
        <v>2</v>
      </c>
      <c r="D325" s="314"/>
      <c r="E325" s="314">
        <f t="shared" si="20"/>
        <v>2</v>
      </c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  <c r="U325" s="314"/>
      <c r="V325" s="315">
        <f t="shared" si="21"/>
        <v>0</v>
      </c>
      <c r="W325" s="320">
        <f t="shared" si="22"/>
        <v>2</v>
      </c>
      <c r="X325" s="350" t="s">
        <v>1796</v>
      </c>
    </row>
    <row r="326" spans="1:24" x14ac:dyDescent="0.25">
      <c r="A326" s="337">
        <v>323</v>
      </c>
      <c r="B326" s="349" t="s">
        <v>302</v>
      </c>
      <c r="C326" s="314">
        <v>5</v>
      </c>
      <c r="D326" s="314"/>
      <c r="E326" s="314">
        <f t="shared" si="20"/>
        <v>5</v>
      </c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  <c r="U326" s="314"/>
      <c r="V326" s="315">
        <f t="shared" si="21"/>
        <v>0</v>
      </c>
      <c r="W326" s="325">
        <f t="shared" si="22"/>
        <v>5</v>
      </c>
      <c r="X326" s="350" t="s">
        <v>1796</v>
      </c>
    </row>
    <row r="327" spans="1:24" x14ac:dyDescent="0.25">
      <c r="A327" s="337">
        <v>324</v>
      </c>
      <c r="B327" s="349" t="s">
        <v>303</v>
      </c>
      <c r="C327" s="314">
        <v>7</v>
      </c>
      <c r="D327" s="314"/>
      <c r="E327" s="314">
        <f t="shared" si="20"/>
        <v>7</v>
      </c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  <c r="U327" s="314"/>
      <c r="V327" s="315">
        <f t="shared" si="21"/>
        <v>0</v>
      </c>
      <c r="W327" s="317">
        <f t="shared" si="22"/>
        <v>7</v>
      </c>
      <c r="X327" s="350" t="s">
        <v>1796</v>
      </c>
    </row>
    <row r="328" spans="1:24" x14ac:dyDescent="0.25">
      <c r="A328" s="337">
        <v>325</v>
      </c>
      <c r="B328" s="349" t="s">
        <v>1890</v>
      </c>
      <c r="C328" s="314">
        <v>17</v>
      </c>
      <c r="D328" s="314"/>
      <c r="E328" s="314">
        <f t="shared" si="20"/>
        <v>17</v>
      </c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>
        <f>3</f>
        <v>3</v>
      </c>
      <c r="S328" s="314"/>
      <c r="T328" s="314"/>
      <c r="U328" s="314"/>
      <c r="V328" s="315">
        <f t="shared" si="21"/>
        <v>3</v>
      </c>
      <c r="W328" s="317">
        <f t="shared" si="22"/>
        <v>14</v>
      </c>
      <c r="X328" s="350" t="s">
        <v>1796</v>
      </c>
    </row>
    <row r="329" spans="1:24" x14ac:dyDescent="0.25">
      <c r="A329" s="337">
        <v>326</v>
      </c>
      <c r="B329" s="349" t="s">
        <v>304</v>
      </c>
      <c r="C329" s="314">
        <v>1</v>
      </c>
      <c r="D329" s="314"/>
      <c r="E329" s="314">
        <f t="shared" si="20"/>
        <v>1</v>
      </c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  <c r="U329" s="314"/>
      <c r="V329" s="315">
        <f t="shared" si="21"/>
        <v>0</v>
      </c>
      <c r="W329" s="320">
        <f t="shared" si="22"/>
        <v>1</v>
      </c>
      <c r="X329" s="350" t="s">
        <v>1796</v>
      </c>
    </row>
    <row r="330" spans="1:24" x14ac:dyDescent="0.25">
      <c r="A330" s="337">
        <v>327</v>
      </c>
      <c r="B330" s="349" t="s">
        <v>305</v>
      </c>
      <c r="C330" s="314">
        <v>1</v>
      </c>
      <c r="D330" s="314"/>
      <c r="E330" s="314">
        <f t="shared" si="20"/>
        <v>1</v>
      </c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  <c r="U330" s="314"/>
      <c r="V330" s="315">
        <f t="shared" si="21"/>
        <v>0</v>
      </c>
      <c r="W330" s="320">
        <f t="shared" si="22"/>
        <v>1</v>
      </c>
      <c r="X330" s="350" t="s">
        <v>1796</v>
      </c>
    </row>
    <row r="331" spans="1:24" x14ac:dyDescent="0.25">
      <c r="A331" s="337">
        <v>328</v>
      </c>
      <c r="B331" s="349" t="s">
        <v>306</v>
      </c>
      <c r="C331" s="314">
        <v>6</v>
      </c>
      <c r="D331" s="314">
        <f>4</f>
        <v>4</v>
      </c>
      <c r="E331" s="314">
        <f t="shared" si="20"/>
        <v>10</v>
      </c>
      <c r="F331" s="314">
        <f>1</f>
        <v>1</v>
      </c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  <c r="U331" s="314"/>
      <c r="V331" s="315">
        <v>2</v>
      </c>
      <c r="W331" s="317">
        <f t="shared" si="22"/>
        <v>8</v>
      </c>
      <c r="X331" s="350" t="s">
        <v>2513</v>
      </c>
    </row>
    <row r="332" spans="1:24" x14ac:dyDescent="0.25">
      <c r="A332" s="337">
        <v>329</v>
      </c>
      <c r="B332" s="349" t="s">
        <v>307</v>
      </c>
      <c r="C332" s="314">
        <v>6</v>
      </c>
      <c r="D332" s="314">
        <f>2</f>
        <v>2</v>
      </c>
      <c r="E332" s="314">
        <f t="shared" si="20"/>
        <v>8</v>
      </c>
      <c r="F332" s="314">
        <f>1</f>
        <v>1</v>
      </c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  <c r="U332" s="314"/>
      <c r="V332" s="315">
        <v>2</v>
      </c>
      <c r="W332" s="317">
        <f t="shared" si="22"/>
        <v>6</v>
      </c>
      <c r="X332" s="350" t="s">
        <v>2513</v>
      </c>
    </row>
    <row r="333" spans="1:24" x14ac:dyDescent="0.25">
      <c r="A333" s="337">
        <v>330</v>
      </c>
      <c r="B333" s="349" t="s">
        <v>308</v>
      </c>
      <c r="C333" s="314">
        <v>0</v>
      </c>
      <c r="D333" s="314"/>
      <c r="E333" s="314">
        <f t="shared" si="20"/>
        <v>0</v>
      </c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  <c r="U333" s="314"/>
      <c r="V333" s="315">
        <f t="shared" si="21"/>
        <v>0</v>
      </c>
      <c r="W333" s="319">
        <f t="shared" si="22"/>
        <v>0</v>
      </c>
      <c r="X333" s="350" t="s">
        <v>2513</v>
      </c>
    </row>
    <row r="334" spans="1:24" x14ac:dyDescent="0.25">
      <c r="A334" s="337">
        <v>331</v>
      </c>
      <c r="B334" s="349" t="s">
        <v>309</v>
      </c>
      <c r="C334" s="314">
        <v>4</v>
      </c>
      <c r="D334" s="314"/>
      <c r="E334" s="314">
        <f t="shared" si="20"/>
        <v>4</v>
      </c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  <c r="U334" s="314"/>
      <c r="V334" s="315">
        <f t="shared" si="21"/>
        <v>0</v>
      </c>
      <c r="W334" s="325">
        <f t="shared" si="22"/>
        <v>4</v>
      </c>
      <c r="X334" s="350" t="s">
        <v>2513</v>
      </c>
    </row>
    <row r="335" spans="1:24" x14ac:dyDescent="0.25">
      <c r="A335" s="337">
        <v>332</v>
      </c>
      <c r="B335" s="349" t="s">
        <v>310</v>
      </c>
      <c r="C335" s="314">
        <v>4</v>
      </c>
      <c r="D335" s="314"/>
      <c r="E335" s="314">
        <f t="shared" si="20"/>
        <v>4</v>
      </c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  <c r="U335" s="314"/>
      <c r="V335" s="315">
        <f t="shared" si="21"/>
        <v>0</v>
      </c>
      <c r="W335" s="319">
        <v>0</v>
      </c>
      <c r="X335" s="350" t="s">
        <v>1796</v>
      </c>
    </row>
    <row r="336" spans="1:24" x14ac:dyDescent="0.25">
      <c r="A336" s="337">
        <v>333</v>
      </c>
      <c r="B336" s="349" t="s">
        <v>311</v>
      </c>
      <c r="C336" s="314">
        <v>18</v>
      </c>
      <c r="D336" s="314"/>
      <c r="E336" s="314">
        <f t="shared" si="20"/>
        <v>18</v>
      </c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  <c r="U336" s="314"/>
      <c r="V336" s="315">
        <v>5</v>
      </c>
      <c r="W336" s="317">
        <f t="shared" si="22"/>
        <v>13</v>
      </c>
      <c r="X336" s="350" t="s">
        <v>1796</v>
      </c>
    </row>
    <row r="337" spans="1:24" x14ac:dyDescent="0.25">
      <c r="A337" s="337">
        <v>334</v>
      </c>
      <c r="B337" s="349" t="s">
        <v>312</v>
      </c>
      <c r="C337" s="314">
        <v>5</v>
      </c>
      <c r="D337" s="314"/>
      <c r="E337" s="314">
        <f t="shared" si="20"/>
        <v>5</v>
      </c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  <c r="U337" s="314"/>
      <c r="V337" s="315">
        <f t="shared" si="21"/>
        <v>0</v>
      </c>
      <c r="W337" s="325">
        <f t="shared" si="22"/>
        <v>5</v>
      </c>
      <c r="X337" s="350" t="s">
        <v>1796</v>
      </c>
    </row>
    <row r="338" spans="1:24" x14ac:dyDescent="0.25">
      <c r="A338" s="337">
        <v>335</v>
      </c>
      <c r="B338" s="349" t="s">
        <v>313</v>
      </c>
      <c r="C338" s="314">
        <v>1</v>
      </c>
      <c r="D338" s="314"/>
      <c r="E338" s="314">
        <f t="shared" si="20"/>
        <v>1</v>
      </c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  <c r="U338" s="314"/>
      <c r="V338" s="315">
        <f t="shared" si="21"/>
        <v>0</v>
      </c>
      <c r="W338" s="320">
        <f t="shared" si="22"/>
        <v>1</v>
      </c>
      <c r="X338" s="350" t="s">
        <v>1796</v>
      </c>
    </row>
    <row r="339" spans="1:24" x14ac:dyDescent="0.25">
      <c r="A339" s="337">
        <v>336</v>
      </c>
      <c r="B339" s="349" t="s">
        <v>314</v>
      </c>
      <c r="C339" s="314">
        <v>1</v>
      </c>
      <c r="D339" s="314"/>
      <c r="E339" s="314">
        <f t="shared" si="20"/>
        <v>1</v>
      </c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5">
        <f t="shared" si="21"/>
        <v>0</v>
      </c>
      <c r="W339" s="320">
        <f t="shared" si="22"/>
        <v>1</v>
      </c>
      <c r="X339" s="350" t="s">
        <v>1796</v>
      </c>
    </row>
    <row r="340" spans="1:24" x14ac:dyDescent="0.25">
      <c r="A340" s="337">
        <v>337</v>
      </c>
      <c r="B340" s="349" t="s">
        <v>315</v>
      </c>
      <c r="C340" s="314">
        <v>1</v>
      </c>
      <c r="D340" s="314"/>
      <c r="E340" s="314">
        <f t="shared" si="20"/>
        <v>1</v>
      </c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5">
        <f t="shared" si="21"/>
        <v>0</v>
      </c>
      <c r="W340" s="320">
        <f t="shared" si="22"/>
        <v>1</v>
      </c>
      <c r="X340" s="350" t="s">
        <v>1796</v>
      </c>
    </row>
    <row r="341" spans="1:24" x14ac:dyDescent="0.25">
      <c r="A341" s="337">
        <v>338</v>
      </c>
      <c r="B341" s="349" t="s">
        <v>316</v>
      </c>
      <c r="C341" s="314">
        <v>1</v>
      </c>
      <c r="D341" s="314"/>
      <c r="E341" s="314">
        <f t="shared" si="20"/>
        <v>1</v>
      </c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5">
        <f t="shared" si="21"/>
        <v>0</v>
      </c>
      <c r="W341" s="320">
        <f t="shared" si="22"/>
        <v>1</v>
      </c>
      <c r="X341" s="350" t="s">
        <v>1796</v>
      </c>
    </row>
    <row r="342" spans="1:24" x14ac:dyDescent="0.25">
      <c r="A342" s="337">
        <v>339</v>
      </c>
      <c r="B342" s="349" t="s">
        <v>317</v>
      </c>
      <c r="C342" s="314">
        <v>10</v>
      </c>
      <c r="D342" s="314"/>
      <c r="E342" s="314">
        <f t="shared" si="20"/>
        <v>10</v>
      </c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5">
        <f t="shared" si="21"/>
        <v>0</v>
      </c>
      <c r="W342" s="317">
        <f t="shared" si="22"/>
        <v>10</v>
      </c>
      <c r="X342" s="350" t="s">
        <v>1796</v>
      </c>
    </row>
    <row r="343" spans="1:24" x14ac:dyDescent="0.25">
      <c r="A343" s="337">
        <v>340</v>
      </c>
      <c r="B343" s="349" t="s">
        <v>318</v>
      </c>
      <c r="C343" s="314">
        <v>14</v>
      </c>
      <c r="D343" s="314"/>
      <c r="E343" s="314">
        <f t="shared" si="20"/>
        <v>14</v>
      </c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5">
        <f t="shared" si="21"/>
        <v>0</v>
      </c>
      <c r="W343" s="317">
        <f t="shared" si="22"/>
        <v>14</v>
      </c>
      <c r="X343" s="350" t="s">
        <v>1796</v>
      </c>
    </row>
    <row r="344" spans="1:24" x14ac:dyDescent="0.25">
      <c r="A344" s="337">
        <v>341</v>
      </c>
      <c r="B344" s="349" t="s">
        <v>319</v>
      </c>
      <c r="C344" s="314">
        <v>3</v>
      </c>
      <c r="D344" s="314">
        <v>6</v>
      </c>
      <c r="E344" s="314">
        <f t="shared" si="20"/>
        <v>9</v>
      </c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5">
        <f t="shared" si="21"/>
        <v>0</v>
      </c>
      <c r="W344" s="317">
        <f t="shared" si="22"/>
        <v>9</v>
      </c>
      <c r="X344" s="350" t="s">
        <v>1796</v>
      </c>
    </row>
    <row r="345" spans="1:24" x14ac:dyDescent="0.25">
      <c r="A345" s="337">
        <v>342</v>
      </c>
      <c r="B345" s="349" t="s">
        <v>320</v>
      </c>
      <c r="C345" s="314">
        <v>11</v>
      </c>
      <c r="D345" s="314"/>
      <c r="E345" s="314">
        <f t="shared" si="20"/>
        <v>11</v>
      </c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5">
        <f t="shared" si="21"/>
        <v>0</v>
      </c>
      <c r="W345" s="317">
        <f t="shared" si="22"/>
        <v>11</v>
      </c>
      <c r="X345" s="350" t="s">
        <v>1796</v>
      </c>
    </row>
    <row r="346" spans="1:24" x14ac:dyDescent="0.25">
      <c r="A346" s="337">
        <v>343</v>
      </c>
      <c r="B346" s="349" t="s">
        <v>321</v>
      </c>
      <c r="C346" s="314">
        <v>19</v>
      </c>
      <c r="D346" s="314"/>
      <c r="E346" s="314">
        <f t="shared" si="20"/>
        <v>19</v>
      </c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5">
        <f t="shared" si="21"/>
        <v>0</v>
      </c>
      <c r="W346" s="317">
        <f t="shared" si="22"/>
        <v>19</v>
      </c>
      <c r="X346" s="350" t="s">
        <v>1796</v>
      </c>
    </row>
    <row r="347" spans="1:24" x14ac:dyDescent="0.25">
      <c r="A347" s="337">
        <v>344</v>
      </c>
      <c r="B347" s="349" t="s">
        <v>322</v>
      </c>
      <c r="C347" s="314">
        <v>0</v>
      </c>
      <c r="D347" s="314"/>
      <c r="E347" s="314">
        <f t="shared" si="20"/>
        <v>0</v>
      </c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5">
        <f t="shared" si="21"/>
        <v>0</v>
      </c>
      <c r="W347" s="319">
        <f t="shared" si="22"/>
        <v>0</v>
      </c>
      <c r="X347" s="350" t="s">
        <v>1796</v>
      </c>
    </row>
    <row r="348" spans="1:24" x14ac:dyDescent="0.25">
      <c r="A348" s="337">
        <v>345</v>
      </c>
      <c r="B348" s="349" t="s">
        <v>323</v>
      </c>
      <c r="C348" s="314">
        <v>9</v>
      </c>
      <c r="D348" s="314"/>
      <c r="E348" s="314">
        <f t="shared" si="20"/>
        <v>9</v>
      </c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5">
        <f t="shared" si="21"/>
        <v>0</v>
      </c>
      <c r="W348" s="317">
        <f t="shared" si="22"/>
        <v>9</v>
      </c>
      <c r="X348" s="350" t="s">
        <v>1796</v>
      </c>
    </row>
    <row r="349" spans="1:24" x14ac:dyDescent="0.25">
      <c r="A349" s="337">
        <v>346</v>
      </c>
      <c r="B349" s="349" t="s">
        <v>324</v>
      </c>
      <c r="C349" s="314">
        <v>80</v>
      </c>
      <c r="D349" s="314"/>
      <c r="E349" s="314">
        <f t="shared" si="20"/>
        <v>80</v>
      </c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5">
        <f t="shared" si="21"/>
        <v>0</v>
      </c>
      <c r="W349" s="317">
        <f t="shared" si="22"/>
        <v>80</v>
      </c>
      <c r="X349" s="350" t="s">
        <v>1796</v>
      </c>
    </row>
    <row r="350" spans="1:24" x14ac:dyDescent="0.25">
      <c r="A350" s="337">
        <v>347</v>
      </c>
      <c r="B350" s="349" t="s">
        <v>325</v>
      </c>
      <c r="C350" s="314">
        <v>99</v>
      </c>
      <c r="D350" s="314">
        <v>400</v>
      </c>
      <c r="E350" s="314">
        <f t="shared" si="20"/>
        <v>499</v>
      </c>
      <c r="F350" s="314"/>
      <c r="G350" s="314">
        <f>30</f>
        <v>30</v>
      </c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5">
        <v>190</v>
      </c>
      <c r="W350" s="317">
        <f t="shared" si="22"/>
        <v>309</v>
      </c>
      <c r="X350" s="350" t="s">
        <v>1796</v>
      </c>
    </row>
    <row r="351" spans="1:24" x14ac:dyDescent="0.25">
      <c r="A351" s="337">
        <v>348</v>
      </c>
      <c r="B351" s="349" t="s">
        <v>326</v>
      </c>
      <c r="C351" s="314">
        <v>59</v>
      </c>
      <c r="D351" s="314"/>
      <c r="E351" s="314">
        <f t="shared" si="20"/>
        <v>59</v>
      </c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5">
        <f t="shared" si="21"/>
        <v>0</v>
      </c>
      <c r="W351" s="317">
        <f t="shared" si="22"/>
        <v>59</v>
      </c>
      <c r="X351" s="350" t="s">
        <v>1796</v>
      </c>
    </row>
    <row r="352" spans="1:24" x14ac:dyDescent="0.25">
      <c r="A352" s="337">
        <v>349</v>
      </c>
      <c r="B352" s="349" t="s">
        <v>327</v>
      </c>
      <c r="C352" s="314">
        <v>35</v>
      </c>
      <c r="D352" s="314"/>
      <c r="E352" s="314">
        <f t="shared" si="20"/>
        <v>35</v>
      </c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5">
        <f t="shared" si="21"/>
        <v>0</v>
      </c>
      <c r="W352" s="317">
        <f t="shared" si="22"/>
        <v>35</v>
      </c>
      <c r="X352" s="350" t="s">
        <v>1796</v>
      </c>
    </row>
    <row r="353" spans="1:24" x14ac:dyDescent="0.25">
      <c r="A353" s="337">
        <v>350</v>
      </c>
      <c r="B353" s="349" t="s">
        <v>2091</v>
      </c>
      <c r="C353" s="314">
        <v>6</v>
      </c>
      <c r="D353" s="314"/>
      <c r="E353" s="314">
        <f t="shared" si="20"/>
        <v>6</v>
      </c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>
        <f t="shared" si="21"/>
        <v>0</v>
      </c>
      <c r="W353" s="317">
        <f t="shared" si="22"/>
        <v>6</v>
      </c>
      <c r="X353" s="350" t="s">
        <v>1796</v>
      </c>
    </row>
    <row r="354" spans="1:24" x14ac:dyDescent="0.25">
      <c r="A354" s="337">
        <v>351</v>
      </c>
      <c r="B354" s="349" t="s">
        <v>328</v>
      </c>
      <c r="C354" s="314">
        <v>50</v>
      </c>
      <c r="D354" s="314"/>
      <c r="E354" s="314">
        <f t="shared" si="20"/>
        <v>50</v>
      </c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5">
        <f t="shared" si="21"/>
        <v>0</v>
      </c>
      <c r="W354" s="317">
        <f t="shared" si="22"/>
        <v>50</v>
      </c>
      <c r="X354" s="350" t="s">
        <v>1796</v>
      </c>
    </row>
    <row r="355" spans="1:24" x14ac:dyDescent="0.25">
      <c r="A355" s="337">
        <v>352</v>
      </c>
      <c r="B355" s="349" t="s">
        <v>329</v>
      </c>
      <c r="C355" s="314">
        <v>1</v>
      </c>
      <c r="D355" s="314"/>
      <c r="E355" s="314">
        <f t="shared" si="20"/>
        <v>1</v>
      </c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5">
        <f t="shared" si="21"/>
        <v>0</v>
      </c>
      <c r="W355" s="320">
        <f t="shared" si="22"/>
        <v>1</v>
      </c>
      <c r="X355" s="350" t="s">
        <v>1796</v>
      </c>
    </row>
    <row r="356" spans="1:24" x14ac:dyDescent="0.25">
      <c r="A356" s="337">
        <v>353</v>
      </c>
      <c r="B356" s="349" t="s">
        <v>330</v>
      </c>
      <c r="C356" s="314">
        <v>8</v>
      </c>
      <c r="D356" s="314"/>
      <c r="E356" s="314">
        <f t="shared" si="20"/>
        <v>8</v>
      </c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5">
        <f t="shared" si="21"/>
        <v>0</v>
      </c>
      <c r="W356" s="317">
        <f t="shared" si="22"/>
        <v>8</v>
      </c>
      <c r="X356" s="350" t="s">
        <v>1796</v>
      </c>
    </row>
    <row r="357" spans="1:24" x14ac:dyDescent="0.25">
      <c r="A357" s="337">
        <v>354</v>
      </c>
      <c r="B357" s="349" t="s">
        <v>2039</v>
      </c>
      <c r="C357" s="314">
        <v>21</v>
      </c>
      <c r="D357" s="314"/>
      <c r="E357" s="314">
        <f t="shared" si="20"/>
        <v>21</v>
      </c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5">
        <f t="shared" si="21"/>
        <v>0</v>
      </c>
      <c r="W357" s="317">
        <f t="shared" si="22"/>
        <v>21</v>
      </c>
      <c r="X357" s="350" t="s">
        <v>1796</v>
      </c>
    </row>
    <row r="358" spans="1:24" x14ac:dyDescent="0.25">
      <c r="A358" s="337">
        <v>355</v>
      </c>
      <c r="B358" s="349" t="s">
        <v>331</v>
      </c>
      <c r="C358" s="314">
        <v>3</v>
      </c>
      <c r="D358" s="314"/>
      <c r="E358" s="314">
        <f t="shared" si="20"/>
        <v>3</v>
      </c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5">
        <v>2</v>
      </c>
      <c r="W358" s="320">
        <f t="shared" si="22"/>
        <v>1</v>
      </c>
      <c r="X358" s="350" t="s">
        <v>1796</v>
      </c>
    </row>
    <row r="359" spans="1:24" x14ac:dyDescent="0.25">
      <c r="A359" s="337">
        <v>356</v>
      </c>
      <c r="B359" s="349" t="s">
        <v>332</v>
      </c>
      <c r="C359" s="314">
        <v>11</v>
      </c>
      <c r="D359" s="314"/>
      <c r="E359" s="314">
        <f t="shared" si="20"/>
        <v>11</v>
      </c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5">
        <v>2</v>
      </c>
      <c r="W359" s="317">
        <f t="shared" si="22"/>
        <v>9</v>
      </c>
      <c r="X359" s="350" t="s">
        <v>1796</v>
      </c>
    </row>
    <row r="360" spans="1:24" x14ac:dyDescent="0.25">
      <c r="A360" s="337">
        <v>357</v>
      </c>
      <c r="B360" s="349" t="s">
        <v>333</v>
      </c>
      <c r="C360" s="314">
        <v>2</v>
      </c>
      <c r="D360" s="314"/>
      <c r="E360" s="314">
        <f t="shared" si="20"/>
        <v>2</v>
      </c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5">
        <f t="shared" si="21"/>
        <v>0</v>
      </c>
      <c r="W360" s="320">
        <f t="shared" si="22"/>
        <v>2</v>
      </c>
      <c r="X360" s="350" t="s">
        <v>1796</v>
      </c>
    </row>
    <row r="361" spans="1:24" x14ac:dyDescent="0.25">
      <c r="A361" s="337">
        <v>358</v>
      </c>
      <c r="B361" s="349" t="s">
        <v>334</v>
      </c>
      <c r="C361" s="314">
        <v>1</v>
      </c>
      <c r="D361" s="314"/>
      <c r="E361" s="314">
        <f t="shared" si="20"/>
        <v>1</v>
      </c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5">
        <f t="shared" si="21"/>
        <v>0</v>
      </c>
      <c r="W361" s="320">
        <f t="shared" si="22"/>
        <v>1</v>
      </c>
      <c r="X361" s="350" t="s">
        <v>1796</v>
      </c>
    </row>
    <row r="362" spans="1:24" x14ac:dyDescent="0.25">
      <c r="A362" s="337">
        <v>359</v>
      </c>
      <c r="B362" s="349" t="s">
        <v>335</v>
      </c>
      <c r="C362" s="314">
        <v>2</v>
      </c>
      <c r="D362" s="314"/>
      <c r="E362" s="314">
        <f t="shared" si="20"/>
        <v>2</v>
      </c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5">
        <f t="shared" si="21"/>
        <v>0</v>
      </c>
      <c r="W362" s="320">
        <f t="shared" si="22"/>
        <v>2</v>
      </c>
      <c r="X362" s="350" t="s">
        <v>1796</v>
      </c>
    </row>
    <row r="363" spans="1:24" x14ac:dyDescent="0.25">
      <c r="A363" s="337">
        <v>360</v>
      </c>
      <c r="B363" s="349" t="s">
        <v>336</v>
      </c>
      <c r="C363" s="314">
        <v>0</v>
      </c>
      <c r="D363" s="314"/>
      <c r="E363" s="314">
        <f t="shared" si="20"/>
        <v>0</v>
      </c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5">
        <f t="shared" si="21"/>
        <v>0</v>
      </c>
      <c r="W363" s="319">
        <f t="shared" si="22"/>
        <v>0</v>
      </c>
      <c r="X363" s="350" t="s">
        <v>1796</v>
      </c>
    </row>
    <row r="364" spans="1:24" x14ac:dyDescent="0.25">
      <c r="A364" s="337">
        <v>361</v>
      </c>
      <c r="B364" s="349" t="s">
        <v>337</v>
      </c>
      <c r="C364" s="314">
        <v>6</v>
      </c>
      <c r="D364" s="314"/>
      <c r="E364" s="314">
        <f t="shared" si="20"/>
        <v>6</v>
      </c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5">
        <f t="shared" si="21"/>
        <v>0</v>
      </c>
      <c r="W364" s="317">
        <f t="shared" si="22"/>
        <v>6</v>
      </c>
      <c r="X364" s="350" t="s">
        <v>1796</v>
      </c>
    </row>
    <row r="365" spans="1:24" x14ac:dyDescent="0.25">
      <c r="A365" s="337">
        <v>362</v>
      </c>
      <c r="B365" s="349" t="s">
        <v>338</v>
      </c>
      <c r="C365" s="314">
        <v>5</v>
      </c>
      <c r="D365" s="314"/>
      <c r="E365" s="314">
        <f t="shared" si="20"/>
        <v>5</v>
      </c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5">
        <f t="shared" si="21"/>
        <v>0</v>
      </c>
      <c r="W365" s="325">
        <f t="shared" si="22"/>
        <v>5</v>
      </c>
      <c r="X365" s="350" t="s">
        <v>1796</v>
      </c>
    </row>
    <row r="366" spans="1:24" x14ac:dyDescent="0.25">
      <c r="A366" s="337">
        <v>363</v>
      </c>
      <c r="B366" s="349" t="s">
        <v>339</v>
      </c>
      <c r="C366" s="314">
        <v>9</v>
      </c>
      <c r="D366" s="314"/>
      <c r="E366" s="314">
        <f t="shared" si="20"/>
        <v>9</v>
      </c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5">
        <f t="shared" si="21"/>
        <v>0</v>
      </c>
      <c r="W366" s="317">
        <f t="shared" si="22"/>
        <v>9</v>
      </c>
      <c r="X366" s="350" t="s">
        <v>1796</v>
      </c>
    </row>
    <row r="367" spans="1:24" x14ac:dyDescent="0.25">
      <c r="A367" s="337">
        <v>364</v>
      </c>
      <c r="B367" s="349" t="s">
        <v>340</v>
      </c>
      <c r="C367" s="314">
        <v>4</v>
      </c>
      <c r="D367" s="314"/>
      <c r="E367" s="314">
        <f t="shared" si="20"/>
        <v>4</v>
      </c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5">
        <f t="shared" si="21"/>
        <v>0</v>
      </c>
      <c r="W367" s="325">
        <f t="shared" si="22"/>
        <v>4</v>
      </c>
      <c r="X367" s="350" t="s">
        <v>1796</v>
      </c>
    </row>
    <row r="368" spans="1:24" x14ac:dyDescent="0.25">
      <c r="A368" s="337">
        <v>365</v>
      </c>
      <c r="B368" s="349" t="s">
        <v>341</v>
      </c>
      <c r="C368" s="314">
        <v>20</v>
      </c>
      <c r="D368" s="314"/>
      <c r="E368" s="314">
        <f t="shared" si="20"/>
        <v>20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5">
        <f t="shared" si="21"/>
        <v>0</v>
      </c>
      <c r="W368" s="317">
        <f t="shared" si="22"/>
        <v>20</v>
      </c>
      <c r="X368" s="350" t="s">
        <v>1796</v>
      </c>
    </row>
    <row r="369" spans="1:24" x14ac:dyDescent="0.25">
      <c r="A369" s="337">
        <v>366</v>
      </c>
      <c r="B369" s="349" t="s">
        <v>342</v>
      </c>
      <c r="C369" s="314">
        <v>46</v>
      </c>
      <c r="D369" s="314"/>
      <c r="E369" s="314">
        <f t="shared" si="20"/>
        <v>46</v>
      </c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5">
        <f t="shared" si="21"/>
        <v>0</v>
      </c>
      <c r="W369" s="317">
        <f t="shared" si="22"/>
        <v>46</v>
      </c>
      <c r="X369" s="350" t="s">
        <v>1796</v>
      </c>
    </row>
    <row r="370" spans="1:24" x14ac:dyDescent="0.25">
      <c r="A370" s="337">
        <v>367</v>
      </c>
      <c r="B370" s="349" t="s">
        <v>343</v>
      </c>
      <c r="C370" s="314">
        <v>4</v>
      </c>
      <c r="D370" s="314"/>
      <c r="E370" s="314">
        <f t="shared" si="20"/>
        <v>4</v>
      </c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5">
        <f t="shared" si="21"/>
        <v>0</v>
      </c>
      <c r="W370" s="325">
        <f t="shared" si="22"/>
        <v>4</v>
      </c>
      <c r="X370" s="350" t="s">
        <v>1796</v>
      </c>
    </row>
    <row r="371" spans="1:24" x14ac:dyDescent="0.25">
      <c r="A371" s="337">
        <v>368</v>
      </c>
      <c r="B371" s="349" t="s">
        <v>2040</v>
      </c>
      <c r="C371" s="314">
        <v>6</v>
      </c>
      <c r="D371" s="314"/>
      <c r="E371" s="314">
        <f t="shared" si="20"/>
        <v>6</v>
      </c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5">
        <f t="shared" si="21"/>
        <v>0</v>
      </c>
      <c r="W371" s="317">
        <f t="shared" si="22"/>
        <v>6</v>
      </c>
      <c r="X371" s="350" t="s">
        <v>1796</v>
      </c>
    </row>
    <row r="372" spans="1:24" x14ac:dyDescent="0.25">
      <c r="A372" s="337">
        <v>369</v>
      </c>
      <c r="B372" s="349" t="s">
        <v>344</v>
      </c>
      <c r="C372" s="314">
        <v>2</v>
      </c>
      <c r="D372" s="314"/>
      <c r="E372" s="314">
        <f t="shared" si="20"/>
        <v>2</v>
      </c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5">
        <f t="shared" si="21"/>
        <v>0</v>
      </c>
      <c r="W372" s="320">
        <f t="shared" si="22"/>
        <v>2</v>
      </c>
      <c r="X372" s="350" t="s">
        <v>1796</v>
      </c>
    </row>
    <row r="373" spans="1:24" x14ac:dyDescent="0.25">
      <c r="A373" s="337">
        <v>370</v>
      </c>
      <c r="B373" s="349" t="s">
        <v>345</v>
      </c>
      <c r="C373" s="314">
        <v>0</v>
      </c>
      <c r="D373" s="314"/>
      <c r="E373" s="314">
        <f t="shared" si="20"/>
        <v>0</v>
      </c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5">
        <f t="shared" si="21"/>
        <v>0</v>
      </c>
      <c r="W373" s="319">
        <f t="shared" si="22"/>
        <v>0</v>
      </c>
      <c r="X373" s="350" t="s">
        <v>1796</v>
      </c>
    </row>
    <row r="374" spans="1:24" x14ac:dyDescent="0.25">
      <c r="A374" s="337">
        <v>371</v>
      </c>
      <c r="B374" s="349" t="s">
        <v>346</v>
      </c>
      <c r="C374" s="314">
        <v>0</v>
      </c>
      <c r="D374" s="314"/>
      <c r="E374" s="314">
        <f t="shared" si="20"/>
        <v>0</v>
      </c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5">
        <f t="shared" si="21"/>
        <v>0</v>
      </c>
      <c r="W374" s="319">
        <f t="shared" si="22"/>
        <v>0</v>
      </c>
      <c r="X374" s="350" t="s">
        <v>2513</v>
      </c>
    </row>
    <row r="375" spans="1:24" x14ac:dyDescent="0.25">
      <c r="A375" s="337">
        <v>372</v>
      </c>
      <c r="B375" s="349" t="s">
        <v>347</v>
      </c>
      <c r="C375" s="314">
        <v>0</v>
      </c>
      <c r="D375" s="314">
        <v>1</v>
      </c>
      <c r="E375" s="314">
        <f t="shared" si="20"/>
        <v>1</v>
      </c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>
        <f t="shared" si="21"/>
        <v>0</v>
      </c>
      <c r="W375" s="320">
        <f t="shared" si="22"/>
        <v>1</v>
      </c>
      <c r="X375" s="350" t="s">
        <v>2513</v>
      </c>
    </row>
    <row r="376" spans="1:24" x14ac:dyDescent="0.25">
      <c r="A376" s="337">
        <v>373</v>
      </c>
      <c r="B376" s="349" t="s">
        <v>348</v>
      </c>
      <c r="C376" s="314">
        <v>0</v>
      </c>
      <c r="D376" s="314"/>
      <c r="E376" s="314">
        <f t="shared" si="20"/>
        <v>0</v>
      </c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5">
        <f t="shared" si="21"/>
        <v>0</v>
      </c>
      <c r="W376" s="319">
        <f t="shared" si="22"/>
        <v>0</v>
      </c>
      <c r="X376" s="350" t="s">
        <v>2513</v>
      </c>
    </row>
    <row r="377" spans="1:24" x14ac:dyDescent="0.25">
      <c r="A377" s="337">
        <v>374</v>
      </c>
      <c r="B377" s="349" t="s">
        <v>349</v>
      </c>
      <c r="C377" s="314">
        <v>0</v>
      </c>
      <c r="D377" s="314">
        <v>1</v>
      </c>
      <c r="E377" s="314">
        <f t="shared" si="20"/>
        <v>1</v>
      </c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5">
        <f t="shared" si="21"/>
        <v>0</v>
      </c>
      <c r="W377" s="320">
        <f t="shared" si="22"/>
        <v>1</v>
      </c>
      <c r="X377" s="350" t="s">
        <v>2513</v>
      </c>
    </row>
    <row r="378" spans="1:24" x14ac:dyDescent="0.25">
      <c r="A378" s="337">
        <v>375</v>
      </c>
      <c r="B378" s="349" t="s">
        <v>350</v>
      </c>
      <c r="C378" s="314">
        <v>0</v>
      </c>
      <c r="D378" s="314"/>
      <c r="E378" s="314">
        <f t="shared" si="20"/>
        <v>0</v>
      </c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5">
        <f t="shared" si="21"/>
        <v>0</v>
      </c>
      <c r="W378" s="319">
        <f t="shared" si="22"/>
        <v>0</v>
      </c>
      <c r="X378" s="350" t="s">
        <v>2513</v>
      </c>
    </row>
    <row r="379" spans="1:24" x14ac:dyDescent="0.25">
      <c r="A379" s="337">
        <v>376</v>
      </c>
      <c r="B379" s="349" t="s">
        <v>351</v>
      </c>
      <c r="C379" s="314">
        <v>0</v>
      </c>
      <c r="D379" s="314">
        <v>1</v>
      </c>
      <c r="E379" s="314">
        <f t="shared" si="20"/>
        <v>1</v>
      </c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5">
        <f t="shared" si="21"/>
        <v>0</v>
      </c>
      <c r="W379" s="320">
        <f t="shared" si="22"/>
        <v>1</v>
      </c>
      <c r="X379" s="350" t="s">
        <v>2513</v>
      </c>
    </row>
    <row r="380" spans="1:24" x14ac:dyDescent="0.25">
      <c r="A380" s="337">
        <v>377</v>
      </c>
      <c r="B380" s="349" t="s">
        <v>352</v>
      </c>
      <c r="C380" s="314">
        <v>0</v>
      </c>
      <c r="D380" s="314"/>
      <c r="E380" s="314">
        <f t="shared" si="20"/>
        <v>0</v>
      </c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5">
        <f t="shared" si="21"/>
        <v>0</v>
      </c>
      <c r="W380" s="319">
        <f t="shared" si="22"/>
        <v>0</v>
      </c>
      <c r="X380" s="350" t="s">
        <v>2513</v>
      </c>
    </row>
    <row r="381" spans="1:24" x14ac:dyDescent="0.25">
      <c r="A381" s="337">
        <v>378</v>
      </c>
      <c r="B381" s="349" t="s">
        <v>353</v>
      </c>
      <c r="C381" s="314">
        <v>0</v>
      </c>
      <c r="D381" s="314">
        <v>1</v>
      </c>
      <c r="E381" s="314">
        <f t="shared" si="20"/>
        <v>1</v>
      </c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5">
        <f t="shared" si="21"/>
        <v>0</v>
      </c>
      <c r="W381" s="320">
        <f t="shared" si="22"/>
        <v>1</v>
      </c>
      <c r="X381" s="350" t="s">
        <v>2513</v>
      </c>
    </row>
    <row r="382" spans="1:24" x14ac:dyDescent="0.25">
      <c r="A382" s="337">
        <v>379</v>
      </c>
      <c r="B382" s="349" t="s">
        <v>354</v>
      </c>
      <c r="C382" s="314">
        <v>0</v>
      </c>
      <c r="D382" s="314"/>
      <c r="E382" s="314">
        <f t="shared" si="20"/>
        <v>0</v>
      </c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5">
        <f t="shared" si="21"/>
        <v>0</v>
      </c>
      <c r="W382" s="319">
        <f t="shared" si="22"/>
        <v>0</v>
      </c>
      <c r="X382" s="350" t="s">
        <v>1796</v>
      </c>
    </row>
    <row r="383" spans="1:24" x14ac:dyDescent="0.25">
      <c r="A383" s="337">
        <v>380</v>
      </c>
      <c r="B383" s="349" t="s">
        <v>355</v>
      </c>
      <c r="C383" s="314">
        <v>40</v>
      </c>
      <c r="D383" s="314"/>
      <c r="E383" s="314">
        <f t="shared" si="20"/>
        <v>40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5">
        <f t="shared" si="21"/>
        <v>0</v>
      </c>
      <c r="W383" s="317">
        <f t="shared" si="22"/>
        <v>40</v>
      </c>
      <c r="X383" s="350" t="s">
        <v>2513</v>
      </c>
    </row>
    <row r="384" spans="1:24" x14ac:dyDescent="0.25">
      <c r="A384" s="337">
        <v>381</v>
      </c>
      <c r="B384" s="349" t="s">
        <v>356</v>
      </c>
      <c r="C384" s="314">
        <v>4</v>
      </c>
      <c r="D384" s="314">
        <v>5</v>
      </c>
      <c r="E384" s="314">
        <f t="shared" si="20"/>
        <v>9</v>
      </c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5">
        <f t="shared" si="21"/>
        <v>0</v>
      </c>
      <c r="W384" s="317">
        <f t="shared" si="22"/>
        <v>9</v>
      </c>
      <c r="X384" s="350" t="s">
        <v>1796</v>
      </c>
    </row>
    <row r="385" spans="1:24" x14ac:dyDescent="0.25">
      <c r="A385" s="337">
        <v>382</v>
      </c>
      <c r="B385" s="349" t="s">
        <v>357</v>
      </c>
      <c r="C385" s="314">
        <v>12</v>
      </c>
      <c r="D385" s="314">
        <v>2</v>
      </c>
      <c r="E385" s="314">
        <f t="shared" si="20"/>
        <v>14</v>
      </c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5">
        <v>2</v>
      </c>
      <c r="W385" s="317">
        <f t="shared" si="22"/>
        <v>12</v>
      </c>
      <c r="X385" s="350" t="s">
        <v>1796</v>
      </c>
    </row>
    <row r="386" spans="1:24" ht="30" x14ac:dyDescent="0.25">
      <c r="A386" s="337">
        <v>383</v>
      </c>
      <c r="B386" s="354" t="s">
        <v>358</v>
      </c>
      <c r="C386" s="314">
        <v>0</v>
      </c>
      <c r="D386" s="314"/>
      <c r="E386" s="314">
        <f t="shared" si="20"/>
        <v>0</v>
      </c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5">
        <f t="shared" si="21"/>
        <v>0</v>
      </c>
      <c r="W386" s="319">
        <f t="shared" si="22"/>
        <v>0</v>
      </c>
      <c r="X386" s="350" t="s">
        <v>1796</v>
      </c>
    </row>
    <row r="387" spans="1:24" x14ac:dyDescent="0.25">
      <c r="A387" s="337">
        <v>384</v>
      </c>
      <c r="B387" s="349" t="s">
        <v>359</v>
      </c>
      <c r="C387" s="314">
        <v>0</v>
      </c>
      <c r="D387" s="314"/>
      <c r="E387" s="314">
        <f t="shared" ref="E387:E450" si="23">C387+D387</f>
        <v>0</v>
      </c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5">
        <f t="shared" ref="V387:V450" si="24">SUM(F387:U387)</f>
        <v>0</v>
      </c>
      <c r="W387" s="319">
        <f t="shared" ref="W387:W450" si="25">E387-V387</f>
        <v>0</v>
      </c>
      <c r="X387" s="350" t="s">
        <v>1796</v>
      </c>
    </row>
    <row r="388" spans="1:24" x14ac:dyDescent="0.25">
      <c r="A388" s="337">
        <v>385</v>
      </c>
      <c r="B388" s="349" t="s">
        <v>2417</v>
      </c>
      <c r="C388" s="314">
        <v>4</v>
      </c>
      <c r="D388" s="314">
        <v>4</v>
      </c>
      <c r="E388" s="314">
        <f t="shared" si="23"/>
        <v>8</v>
      </c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5">
        <f t="shared" si="24"/>
        <v>0</v>
      </c>
      <c r="W388" s="317">
        <f t="shared" si="25"/>
        <v>8</v>
      </c>
      <c r="X388" s="350" t="s">
        <v>1796</v>
      </c>
    </row>
    <row r="389" spans="1:24" x14ac:dyDescent="0.25">
      <c r="A389" s="337">
        <v>386</v>
      </c>
      <c r="B389" s="355" t="s">
        <v>360</v>
      </c>
      <c r="C389" s="314">
        <v>4</v>
      </c>
      <c r="D389" s="314"/>
      <c r="E389" s="314">
        <f t="shared" si="23"/>
        <v>4</v>
      </c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5">
        <v>1</v>
      </c>
      <c r="W389" s="325">
        <f t="shared" si="25"/>
        <v>3</v>
      </c>
      <c r="X389" s="350" t="s">
        <v>1796</v>
      </c>
    </row>
    <row r="390" spans="1:24" x14ac:dyDescent="0.25">
      <c r="A390" s="337">
        <v>387</v>
      </c>
      <c r="B390" s="355" t="s">
        <v>361</v>
      </c>
      <c r="C390" s="314">
        <v>3</v>
      </c>
      <c r="D390" s="314">
        <v>4</v>
      </c>
      <c r="E390" s="314">
        <f t="shared" si="23"/>
        <v>7</v>
      </c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5">
        <f t="shared" si="24"/>
        <v>0</v>
      </c>
      <c r="W390" s="317">
        <f t="shared" si="25"/>
        <v>7</v>
      </c>
      <c r="X390" s="350" t="s">
        <v>1796</v>
      </c>
    </row>
    <row r="391" spans="1:24" x14ac:dyDescent="0.25">
      <c r="A391" s="337">
        <v>388</v>
      </c>
      <c r="B391" s="355" t="s">
        <v>362</v>
      </c>
      <c r="C391" s="314">
        <v>16</v>
      </c>
      <c r="D391" s="314"/>
      <c r="E391" s="314">
        <f t="shared" si="23"/>
        <v>16</v>
      </c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5">
        <f t="shared" si="24"/>
        <v>0</v>
      </c>
      <c r="W391" s="317">
        <f t="shared" si="25"/>
        <v>16</v>
      </c>
      <c r="X391" s="350" t="s">
        <v>1796</v>
      </c>
    </row>
    <row r="392" spans="1:24" x14ac:dyDescent="0.25">
      <c r="A392" s="337">
        <v>389</v>
      </c>
      <c r="B392" s="349" t="s">
        <v>107</v>
      </c>
      <c r="C392" s="314">
        <v>0</v>
      </c>
      <c r="D392" s="314"/>
      <c r="E392" s="314">
        <f t="shared" si="23"/>
        <v>0</v>
      </c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5">
        <f t="shared" si="24"/>
        <v>0</v>
      </c>
      <c r="W392" s="319">
        <f t="shared" si="25"/>
        <v>0</v>
      </c>
      <c r="X392" s="350" t="s">
        <v>1796</v>
      </c>
    </row>
    <row r="393" spans="1:24" x14ac:dyDescent="0.25">
      <c r="A393" s="337">
        <v>390</v>
      </c>
      <c r="B393" s="349" t="s">
        <v>363</v>
      </c>
      <c r="C393" s="314">
        <v>0</v>
      </c>
      <c r="D393" s="314"/>
      <c r="E393" s="314">
        <f t="shared" si="23"/>
        <v>0</v>
      </c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5">
        <f t="shared" si="24"/>
        <v>0</v>
      </c>
      <c r="W393" s="319">
        <f t="shared" si="25"/>
        <v>0</v>
      </c>
      <c r="X393" s="350" t="s">
        <v>1796</v>
      </c>
    </row>
    <row r="394" spans="1:24" x14ac:dyDescent="0.25">
      <c r="A394" s="337">
        <v>391</v>
      </c>
      <c r="B394" s="349" t="s">
        <v>364</v>
      </c>
      <c r="C394" s="314">
        <v>0</v>
      </c>
      <c r="D394" s="314"/>
      <c r="E394" s="314">
        <f t="shared" si="23"/>
        <v>0</v>
      </c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5">
        <f t="shared" si="24"/>
        <v>0</v>
      </c>
      <c r="W394" s="319">
        <f t="shared" si="25"/>
        <v>0</v>
      </c>
      <c r="X394" s="350" t="s">
        <v>1796</v>
      </c>
    </row>
    <row r="395" spans="1:24" x14ac:dyDescent="0.25">
      <c r="A395" s="337">
        <v>392</v>
      </c>
      <c r="B395" s="349" t="s">
        <v>2092</v>
      </c>
      <c r="C395" s="314">
        <v>100</v>
      </c>
      <c r="D395" s="314"/>
      <c r="E395" s="314">
        <f t="shared" si="23"/>
        <v>100</v>
      </c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5">
        <f t="shared" si="24"/>
        <v>0</v>
      </c>
      <c r="W395" s="317">
        <f t="shared" si="25"/>
        <v>100</v>
      </c>
      <c r="X395" s="350" t="s">
        <v>1796</v>
      </c>
    </row>
    <row r="396" spans="1:24" x14ac:dyDescent="0.25">
      <c r="A396" s="337">
        <v>393</v>
      </c>
      <c r="B396" s="349" t="s">
        <v>365</v>
      </c>
      <c r="C396" s="314">
        <v>0</v>
      </c>
      <c r="D396" s="314"/>
      <c r="E396" s="314">
        <f t="shared" si="23"/>
        <v>0</v>
      </c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5">
        <f t="shared" si="24"/>
        <v>0</v>
      </c>
      <c r="W396" s="319">
        <f t="shared" si="25"/>
        <v>0</v>
      </c>
      <c r="X396" s="350" t="s">
        <v>1796</v>
      </c>
    </row>
    <row r="397" spans="1:24" x14ac:dyDescent="0.25">
      <c r="A397" s="337">
        <v>394</v>
      </c>
      <c r="B397" s="349" t="s">
        <v>366</v>
      </c>
      <c r="C397" s="314">
        <v>0</v>
      </c>
      <c r="D397" s="314"/>
      <c r="E397" s="314">
        <f t="shared" si="23"/>
        <v>0</v>
      </c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5">
        <f t="shared" si="24"/>
        <v>0</v>
      </c>
      <c r="W397" s="319">
        <f t="shared" si="25"/>
        <v>0</v>
      </c>
      <c r="X397" s="350" t="s">
        <v>1796</v>
      </c>
    </row>
    <row r="398" spans="1:24" x14ac:dyDescent="0.25">
      <c r="A398" s="337">
        <v>395</v>
      </c>
      <c r="B398" s="356" t="s">
        <v>367</v>
      </c>
      <c r="C398" s="314">
        <v>0</v>
      </c>
      <c r="D398" s="314"/>
      <c r="E398" s="314">
        <f t="shared" si="23"/>
        <v>0</v>
      </c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5">
        <f t="shared" si="24"/>
        <v>0</v>
      </c>
      <c r="W398" s="319">
        <f t="shared" si="25"/>
        <v>0</v>
      </c>
      <c r="X398" s="350" t="s">
        <v>1796</v>
      </c>
    </row>
    <row r="399" spans="1:24" x14ac:dyDescent="0.25">
      <c r="A399" s="337">
        <v>396</v>
      </c>
      <c r="B399" s="349" t="s">
        <v>2418</v>
      </c>
      <c r="C399" s="314">
        <v>1</v>
      </c>
      <c r="D399" s="314">
        <v>4</v>
      </c>
      <c r="E399" s="314">
        <f t="shared" si="23"/>
        <v>5</v>
      </c>
      <c r="F399" s="314"/>
      <c r="G399" s="314"/>
      <c r="H399" s="314"/>
      <c r="I399" s="314"/>
      <c r="J399" s="314"/>
      <c r="K399" s="314">
        <f>1</f>
        <v>1</v>
      </c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5">
        <f t="shared" si="24"/>
        <v>1</v>
      </c>
      <c r="W399" s="325">
        <f t="shared" si="25"/>
        <v>4</v>
      </c>
      <c r="X399" s="350" t="s">
        <v>1796</v>
      </c>
    </row>
    <row r="400" spans="1:24" x14ac:dyDescent="0.25">
      <c r="A400" s="337">
        <v>397</v>
      </c>
      <c r="B400" s="349" t="s">
        <v>368</v>
      </c>
      <c r="C400" s="314">
        <v>4</v>
      </c>
      <c r="D400" s="314"/>
      <c r="E400" s="314">
        <f t="shared" si="23"/>
        <v>4</v>
      </c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5">
        <f t="shared" si="24"/>
        <v>0</v>
      </c>
      <c r="W400" s="325">
        <f t="shared" si="25"/>
        <v>4</v>
      </c>
      <c r="X400" s="350" t="s">
        <v>1796</v>
      </c>
    </row>
    <row r="401" spans="1:24" x14ac:dyDescent="0.25">
      <c r="A401" s="337">
        <v>398</v>
      </c>
      <c r="B401" s="354" t="s">
        <v>369</v>
      </c>
      <c r="C401" s="314">
        <v>4</v>
      </c>
      <c r="D401" s="314"/>
      <c r="E401" s="314">
        <f t="shared" si="23"/>
        <v>4</v>
      </c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5">
        <f t="shared" si="24"/>
        <v>0</v>
      </c>
      <c r="W401" s="325">
        <f t="shared" si="25"/>
        <v>4</v>
      </c>
      <c r="X401" s="350" t="s">
        <v>1796</v>
      </c>
    </row>
    <row r="402" spans="1:24" x14ac:dyDescent="0.25">
      <c r="A402" s="337">
        <v>399</v>
      </c>
      <c r="B402" s="349" t="s">
        <v>370</v>
      </c>
      <c r="C402" s="314">
        <v>0</v>
      </c>
      <c r="D402" s="314"/>
      <c r="E402" s="314">
        <f t="shared" si="23"/>
        <v>0</v>
      </c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5">
        <f t="shared" si="24"/>
        <v>0</v>
      </c>
      <c r="W402" s="319">
        <f t="shared" si="25"/>
        <v>0</v>
      </c>
      <c r="X402" s="350" t="s">
        <v>1796</v>
      </c>
    </row>
    <row r="403" spans="1:24" x14ac:dyDescent="0.25">
      <c r="A403" s="337">
        <v>400</v>
      </c>
      <c r="B403" s="349" t="s">
        <v>371</v>
      </c>
      <c r="C403" s="314">
        <v>1</v>
      </c>
      <c r="D403" s="314"/>
      <c r="E403" s="314">
        <f t="shared" si="23"/>
        <v>1</v>
      </c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5">
        <f t="shared" si="24"/>
        <v>0</v>
      </c>
      <c r="W403" s="320">
        <f t="shared" si="25"/>
        <v>1</v>
      </c>
      <c r="X403" s="350" t="s">
        <v>1796</v>
      </c>
    </row>
    <row r="404" spans="1:24" x14ac:dyDescent="0.25">
      <c r="A404" s="337">
        <v>401</v>
      </c>
      <c r="B404" s="349" t="s">
        <v>372</v>
      </c>
      <c r="C404" s="314">
        <v>1</v>
      </c>
      <c r="D404" s="314"/>
      <c r="E404" s="314">
        <f t="shared" si="23"/>
        <v>1</v>
      </c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5">
        <f t="shared" si="24"/>
        <v>0</v>
      </c>
      <c r="W404" s="320">
        <f t="shared" si="25"/>
        <v>1</v>
      </c>
      <c r="X404" s="350" t="s">
        <v>1796</v>
      </c>
    </row>
    <row r="405" spans="1:24" x14ac:dyDescent="0.25">
      <c r="A405" s="337">
        <v>402</v>
      </c>
      <c r="B405" s="349" t="s">
        <v>373</v>
      </c>
      <c r="C405" s="314">
        <v>2</v>
      </c>
      <c r="D405" s="314"/>
      <c r="E405" s="314">
        <f t="shared" si="23"/>
        <v>2</v>
      </c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5">
        <f t="shared" si="24"/>
        <v>0</v>
      </c>
      <c r="W405" s="320">
        <f t="shared" si="25"/>
        <v>2</v>
      </c>
      <c r="X405" s="350" t="s">
        <v>1796</v>
      </c>
    </row>
    <row r="406" spans="1:24" x14ac:dyDescent="0.25">
      <c r="A406" s="337">
        <v>403</v>
      </c>
      <c r="B406" s="349" t="s">
        <v>374</v>
      </c>
      <c r="C406" s="314">
        <v>1</v>
      </c>
      <c r="D406" s="314"/>
      <c r="E406" s="314">
        <f t="shared" si="23"/>
        <v>1</v>
      </c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5">
        <f t="shared" si="24"/>
        <v>0</v>
      </c>
      <c r="W406" s="320">
        <f t="shared" si="25"/>
        <v>1</v>
      </c>
      <c r="X406" s="350" t="s">
        <v>1796</v>
      </c>
    </row>
    <row r="407" spans="1:24" x14ac:dyDescent="0.25">
      <c r="A407" s="337">
        <v>404</v>
      </c>
      <c r="B407" s="349" t="s">
        <v>375</v>
      </c>
      <c r="C407" s="314">
        <v>9</v>
      </c>
      <c r="D407" s="314"/>
      <c r="E407" s="314">
        <f t="shared" si="23"/>
        <v>9</v>
      </c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5">
        <f t="shared" si="24"/>
        <v>0</v>
      </c>
      <c r="W407" s="317">
        <f t="shared" si="25"/>
        <v>9</v>
      </c>
      <c r="X407" s="350" t="s">
        <v>1796</v>
      </c>
    </row>
    <row r="408" spans="1:24" x14ac:dyDescent="0.25">
      <c r="A408" s="337">
        <v>405</v>
      </c>
      <c r="B408" s="349" t="s">
        <v>376</v>
      </c>
      <c r="C408" s="314">
        <v>12</v>
      </c>
      <c r="D408" s="314"/>
      <c r="E408" s="314">
        <f t="shared" si="23"/>
        <v>12</v>
      </c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5">
        <f t="shared" si="24"/>
        <v>0</v>
      </c>
      <c r="W408" s="317">
        <f t="shared" si="25"/>
        <v>12</v>
      </c>
      <c r="X408" s="350" t="s">
        <v>1796</v>
      </c>
    </row>
    <row r="409" spans="1:24" x14ac:dyDescent="0.25">
      <c r="A409" s="337">
        <v>406</v>
      </c>
      <c r="B409" s="349" t="s">
        <v>377</v>
      </c>
      <c r="C409" s="314">
        <v>0</v>
      </c>
      <c r="D409" s="314"/>
      <c r="E409" s="314">
        <f t="shared" si="23"/>
        <v>0</v>
      </c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5">
        <f t="shared" si="24"/>
        <v>0</v>
      </c>
      <c r="W409" s="319">
        <f t="shared" si="25"/>
        <v>0</v>
      </c>
      <c r="X409" s="350" t="s">
        <v>1796</v>
      </c>
    </row>
    <row r="410" spans="1:24" x14ac:dyDescent="0.25">
      <c r="A410" s="337">
        <v>407</v>
      </c>
      <c r="B410" s="349" t="s">
        <v>378</v>
      </c>
      <c r="C410" s="314">
        <v>15</v>
      </c>
      <c r="D410" s="314"/>
      <c r="E410" s="314">
        <f t="shared" si="23"/>
        <v>15</v>
      </c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5">
        <f t="shared" si="24"/>
        <v>0</v>
      </c>
      <c r="W410" s="317">
        <f t="shared" si="25"/>
        <v>15</v>
      </c>
      <c r="X410" s="350" t="s">
        <v>1796</v>
      </c>
    </row>
    <row r="411" spans="1:24" x14ac:dyDescent="0.25">
      <c r="A411" s="337">
        <v>408</v>
      </c>
      <c r="B411" s="349" t="s">
        <v>379</v>
      </c>
      <c r="C411" s="314">
        <v>5</v>
      </c>
      <c r="D411" s="314"/>
      <c r="E411" s="314">
        <f t="shared" si="23"/>
        <v>5</v>
      </c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5">
        <f t="shared" si="24"/>
        <v>0</v>
      </c>
      <c r="W411" s="325">
        <f t="shared" si="25"/>
        <v>5</v>
      </c>
      <c r="X411" s="350" t="s">
        <v>1796</v>
      </c>
    </row>
    <row r="412" spans="1:24" x14ac:dyDescent="0.25">
      <c r="A412" s="337">
        <v>409</v>
      </c>
      <c r="B412" s="349" t="s">
        <v>380</v>
      </c>
      <c r="C412" s="314">
        <v>0</v>
      </c>
      <c r="D412" s="314"/>
      <c r="E412" s="314">
        <f t="shared" si="23"/>
        <v>0</v>
      </c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5">
        <f t="shared" si="24"/>
        <v>0</v>
      </c>
      <c r="W412" s="319">
        <f t="shared" si="25"/>
        <v>0</v>
      </c>
      <c r="X412" s="350" t="s">
        <v>1796</v>
      </c>
    </row>
    <row r="413" spans="1:24" x14ac:dyDescent="0.25">
      <c r="A413" s="337">
        <v>410</v>
      </c>
      <c r="B413" s="349" t="s">
        <v>381</v>
      </c>
      <c r="C413" s="314">
        <v>0</v>
      </c>
      <c r="D413" s="314"/>
      <c r="E413" s="314">
        <f t="shared" si="23"/>
        <v>0</v>
      </c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5">
        <f t="shared" si="24"/>
        <v>0</v>
      </c>
      <c r="W413" s="319">
        <f t="shared" si="25"/>
        <v>0</v>
      </c>
      <c r="X413" s="350" t="s">
        <v>1788</v>
      </c>
    </row>
    <row r="414" spans="1:24" x14ac:dyDescent="0.25">
      <c r="A414" s="337">
        <v>411</v>
      </c>
      <c r="B414" s="349" t="s">
        <v>382</v>
      </c>
      <c r="C414" s="314">
        <v>0</v>
      </c>
      <c r="D414" s="314"/>
      <c r="E414" s="314">
        <f t="shared" si="23"/>
        <v>0</v>
      </c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5">
        <f t="shared" si="24"/>
        <v>0</v>
      </c>
      <c r="W414" s="319">
        <f t="shared" si="25"/>
        <v>0</v>
      </c>
      <c r="X414" s="350" t="s">
        <v>1796</v>
      </c>
    </row>
    <row r="415" spans="1:24" x14ac:dyDescent="0.25">
      <c r="A415" s="337">
        <v>412</v>
      </c>
      <c r="B415" s="349" t="s">
        <v>383</v>
      </c>
      <c r="C415" s="314">
        <v>0</v>
      </c>
      <c r="D415" s="314"/>
      <c r="E415" s="314">
        <f t="shared" si="23"/>
        <v>0</v>
      </c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5">
        <f t="shared" si="24"/>
        <v>0</v>
      </c>
      <c r="W415" s="319">
        <f t="shared" si="25"/>
        <v>0</v>
      </c>
      <c r="X415" s="350" t="s">
        <v>2513</v>
      </c>
    </row>
    <row r="416" spans="1:24" x14ac:dyDescent="0.25">
      <c r="A416" s="337">
        <v>413</v>
      </c>
      <c r="B416" s="349" t="s">
        <v>384</v>
      </c>
      <c r="C416" s="314">
        <v>0</v>
      </c>
      <c r="D416" s="314"/>
      <c r="E416" s="314">
        <f t="shared" si="23"/>
        <v>0</v>
      </c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5">
        <f t="shared" si="24"/>
        <v>0</v>
      </c>
      <c r="W416" s="319">
        <f t="shared" si="25"/>
        <v>0</v>
      </c>
      <c r="X416" s="350" t="s">
        <v>1796</v>
      </c>
    </row>
    <row r="417" spans="1:24" x14ac:dyDescent="0.25">
      <c r="A417" s="337">
        <v>414</v>
      </c>
      <c r="B417" s="349" t="s">
        <v>2419</v>
      </c>
      <c r="C417" s="314">
        <v>1</v>
      </c>
      <c r="D417" s="314">
        <v>3</v>
      </c>
      <c r="E417" s="314">
        <f t="shared" si="23"/>
        <v>4</v>
      </c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5">
        <f t="shared" si="24"/>
        <v>0</v>
      </c>
      <c r="W417" s="325">
        <f t="shared" si="25"/>
        <v>4</v>
      </c>
      <c r="X417" s="350" t="s">
        <v>1796</v>
      </c>
    </row>
    <row r="418" spans="1:24" x14ac:dyDescent="0.25">
      <c r="A418" s="337">
        <v>415</v>
      </c>
      <c r="B418" s="349" t="s">
        <v>385</v>
      </c>
      <c r="C418" s="314">
        <v>0</v>
      </c>
      <c r="D418" s="314"/>
      <c r="E418" s="314">
        <f t="shared" si="23"/>
        <v>0</v>
      </c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5">
        <f t="shared" si="24"/>
        <v>0</v>
      </c>
      <c r="W418" s="319">
        <f t="shared" si="25"/>
        <v>0</v>
      </c>
      <c r="X418" s="350" t="s">
        <v>1796</v>
      </c>
    </row>
    <row r="419" spans="1:24" x14ac:dyDescent="0.25">
      <c r="A419" s="337">
        <v>416</v>
      </c>
      <c r="B419" s="349" t="s">
        <v>386</v>
      </c>
      <c r="C419" s="314">
        <v>2</v>
      </c>
      <c r="D419" s="314"/>
      <c r="E419" s="314">
        <f t="shared" si="23"/>
        <v>2</v>
      </c>
      <c r="F419" s="314"/>
      <c r="G419" s="314">
        <f>1</f>
        <v>1</v>
      </c>
      <c r="H419" s="314"/>
      <c r="I419" s="314"/>
      <c r="J419" s="314"/>
      <c r="K419" s="314">
        <f>1</f>
        <v>1</v>
      </c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5">
        <f t="shared" si="24"/>
        <v>2</v>
      </c>
      <c r="W419" s="319">
        <f t="shared" si="25"/>
        <v>0</v>
      </c>
      <c r="X419" s="350" t="s">
        <v>1788</v>
      </c>
    </row>
    <row r="420" spans="1:24" x14ac:dyDescent="0.25">
      <c r="A420" s="337">
        <v>417</v>
      </c>
      <c r="B420" s="349" t="s">
        <v>387</v>
      </c>
      <c r="C420" s="314">
        <v>0</v>
      </c>
      <c r="D420" s="314">
        <v>8</v>
      </c>
      <c r="E420" s="314">
        <f t="shared" si="23"/>
        <v>8</v>
      </c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5">
        <v>2</v>
      </c>
      <c r="W420" s="317">
        <f t="shared" si="25"/>
        <v>6</v>
      </c>
      <c r="X420" s="350" t="s">
        <v>1796</v>
      </c>
    </row>
    <row r="421" spans="1:24" x14ac:dyDescent="0.25">
      <c r="A421" s="337">
        <v>418</v>
      </c>
      <c r="B421" s="349" t="s">
        <v>388</v>
      </c>
      <c r="C421" s="314">
        <v>0</v>
      </c>
      <c r="D421" s="314"/>
      <c r="E421" s="314">
        <f t="shared" si="23"/>
        <v>0</v>
      </c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5">
        <f t="shared" si="24"/>
        <v>0</v>
      </c>
      <c r="W421" s="319">
        <f t="shared" si="25"/>
        <v>0</v>
      </c>
      <c r="X421" s="350" t="s">
        <v>1796</v>
      </c>
    </row>
    <row r="422" spans="1:24" x14ac:dyDescent="0.25">
      <c r="A422" s="337">
        <v>419</v>
      </c>
      <c r="B422" s="349" t="s">
        <v>389</v>
      </c>
      <c r="C422" s="314">
        <v>0</v>
      </c>
      <c r="D422" s="314"/>
      <c r="E422" s="314">
        <f t="shared" si="23"/>
        <v>0</v>
      </c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5">
        <f t="shared" si="24"/>
        <v>0</v>
      </c>
      <c r="W422" s="319">
        <f t="shared" si="25"/>
        <v>0</v>
      </c>
      <c r="X422" s="350" t="s">
        <v>1796</v>
      </c>
    </row>
    <row r="423" spans="1:24" x14ac:dyDescent="0.25">
      <c r="A423" s="337">
        <v>420</v>
      </c>
      <c r="B423" s="349" t="s">
        <v>390</v>
      </c>
      <c r="C423" s="314">
        <v>2</v>
      </c>
      <c r="D423" s="314"/>
      <c r="E423" s="314">
        <f t="shared" si="23"/>
        <v>2</v>
      </c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5">
        <f t="shared" si="24"/>
        <v>0</v>
      </c>
      <c r="W423" s="320">
        <f t="shared" si="25"/>
        <v>2</v>
      </c>
      <c r="X423" s="350" t="s">
        <v>1796</v>
      </c>
    </row>
    <row r="424" spans="1:24" x14ac:dyDescent="0.25">
      <c r="A424" s="337">
        <v>421</v>
      </c>
      <c r="B424" s="349" t="s">
        <v>391</v>
      </c>
      <c r="C424" s="314">
        <v>7</v>
      </c>
      <c r="D424" s="314"/>
      <c r="E424" s="314">
        <f t="shared" si="23"/>
        <v>7</v>
      </c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5">
        <f t="shared" si="24"/>
        <v>0</v>
      </c>
      <c r="W424" s="317">
        <f t="shared" si="25"/>
        <v>7</v>
      </c>
      <c r="X424" s="350" t="s">
        <v>1796</v>
      </c>
    </row>
    <row r="425" spans="1:24" x14ac:dyDescent="0.25">
      <c r="A425" s="337">
        <v>422</v>
      </c>
      <c r="B425" s="349" t="s">
        <v>392</v>
      </c>
      <c r="C425" s="314">
        <v>3</v>
      </c>
      <c r="D425" s="314"/>
      <c r="E425" s="314">
        <f t="shared" si="23"/>
        <v>3</v>
      </c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5">
        <f t="shared" si="24"/>
        <v>0</v>
      </c>
      <c r="W425" s="325">
        <f t="shared" si="25"/>
        <v>3</v>
      </c>
      <c r="X425" s="350" t="s">
        <v>1796</v>
      </c>
    </row>
    <row r="426" spans="1:24" x14ac:dyDescent="0.25">
      <c r="A426" s="337">
        <v>423</v>
      </c>
      <c r="B426" s="349" t="s">
        <v>393</v>
      </c>
      <c r="C426" s="314">
        <v>5</v>
      </c>
      <c r="D426" s="314"/>
      <c r="E426" s="314">
        <f t="shared" si="23"/>
        <v>5</v>
      </c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5">
        <f t="shared" si="24"/>
        <v>0</v>
      </c>
      <c r="W426" s="325">
        <f t="shared" si="25"/>
        <v>5</v>
      </c>
      <c r="X426" s="350" t="s">
        <v>1796</v>
      </c>
    </row>
    <row r="427" spans="1:24" x14ac:dyDescent="0.25">
      <c r="A427" s="337">
        <v>424</v>
      </c>
      <c r="B427" s="349" t="s">
        <v>394</v>
      </c>
      <c r="C427" s="314">
        <v>40</v>
      </c>
      <c r="D427" s="314">
        <v>15</v>
      </c>
      <c r="E427" s="314">
        <f t="shared" si="23"/>
        <v>55</v>
      </c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5">
        <v>3</v>
      </c>
      <c r="W427" s="317">
        <f t="shared" si="25"/>
        <v>52</v>
      </c>
      <c r="X427" s="350" t="s">
        <v>1796</v>
      </c>
    </row>
    <row r="428" spans="1:24" x14ac:dyDescent="0.25">
      <c r="A428" s="337">
        <v>425</v>
      </c>
      <c r="B428" s="349" t="s">
        <v>395</v>
      </c>
      <c r="C428" s="314">
        <v>153</v>
      </c>
      <c r="D428" s="314">
        <v>300</v>
      </c>
      <c r="E428" s="314">
        <f t="shared" si="23"/>
        <v>453</v>
      </c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5">
        <f t="shared" si="24"/>
        <v>0</v>
      </c>
      <c r="W428" s="317">
        <f t="shared" si="25"/>
        <v>453</v>
      </c>
      <c r="X428" s="350" t="s">
        <v>1796</v>
      </c>
    </row>
    <row r="429" spans="1:24" x14ac:dyDescent="0.25">
      <c r="A429" s="337">
        <v>426</v>
      </c>
      <c r="B429" s="349" t="s">
        <v>396</v>
      </c>
      <c r="C429" s="314">
        <v>0</v>
      </c>
      <c r="D429" s="314"/>
      <c r="E429" s="314">
        <f t="shared" si="23"/>
        <v>0</v>
      </c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5">
        <f t="shared" si="24"/>
        <v>0</v>
      </c>
      <c r="W429" s="319">
        <f t="shared" si="25"/>
        <v>0</v>
      </c>
      <c r="X429" s="350" t="s">
        <v>1796</v>
      </c>
    </row>
    <row r="430" spans="1:24" x14ac:dyDescent="0.25">
      <c r="A430" s="337">
        <v>427</v>
      </c>
      <c r="B430" s="349" t="s">
        <v>397</v>
      </c>
      <c r="C430" s="314">
        <v>100</v>
      </c>
      <c r="D430" s="314"/>
      <c r="E430" s="314">
        <f t="shared" si="23"/>
        <v>100</v>
      </c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5">
        <f t="shared" si="24"/>
        <v>0</v>
      </c>
      <c r="W430" s="317">
        <f t="shared" si="25"/>
        <v>100</v>
      </c>
      <c r="X430" s="350" t="s">
        <v>1796</v>
      </c>
    </row>
    <row r="431" spans="1:24" x14ac:dyDescent="0.25">
      <c r="A431" s="337">
        <v>428</v>
      </c>
      <c r="B431" s="349" t="s">
        <v>398</v>
      </c>
      <c r="C431" s="314">
        <v>36</v>
      </c>
      <c r="D431" s="314"/>
      <c r="E431" s="314">
        <f t="shared" si="23"/>
        <v>36</v>
      </c>
      <c r="F431" s="314"/>
      <c r="G431" s="314"/>
      <c r="H431" s="314"/>
      <c r="I431" s="314"/>
      <c r="J431" s="314"/>
      <c r="K431" s="314">
        <f>1</f>
        <v>1</v>
      </c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5">
        <f t="shared" si="24"/>
        <v>1</v>
      </c>
      <c r="W431" s="317">
        <f t="shared" si="25"/>
        <v>35</v>
      </c>
      <c r="X431" s="350" t="s">
        <v>2514</v>
      </c>
    </row>
    <row r="432" spans="1:24" x14ac:dyDescent="0.25">
      <c r="A432" s="337">
        <v>429</v>
      </c>
      <c r="B432" s="349" t="s">
        <v>399</v>
      </c>
      <c r="C432" s="314">
        <v>37</v>
      </c>
      <c r="D432" s="314"/>
      <c r="E432" s="314">
        <f t="shared" si="23"/>
        <v>37</v>
      </c>
      <c r="F432" s="314"/>
      <c r="G432" s="314"/>
      <c r="H432" s="314"/>
      <c r="I432" s="314"/>
      <c r="J432" s="314"/>
      <c r="K432" s="314">
        <f>1</f>
        <v>1</v>
      </c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5">
        <v>21</v>
      </c>
      <c r="W432" s="317">
        <f t="shared" si="25"/>
        <v>16</v>
      </c>
      <c r="X432" s="350" t="s">
        <v>2514</v>
      </c>
    </row>
    <row r="433" spans="1:24" x14ac:dyDescent="0.25">
      <c r="A433" s="337">
        <v>430</v>
      </c>
      <c r="B433" s="349" t="s">
        <v>400</v>
      </c>
      <c r="C433" s="314">
        <v>5</v>
      </c>
      <c r="D433" s="314"/>
      <c r="E433" s="314">
        <f t="shared" si="23"/>
        <v>5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5">
        <f t="shared" si="24"/>
        <v>0</v>
      </c>
      <c r="W433" s="325">
        <f t="shared" si="25"/>
        <v>5</v>
      </c>
      <c r="X433" s="350" t="s">
        <v>2513</v>
      </c>
    </row>
    <row r="434" spans="1:24" x14ac:dyDescent="0.25">
      <c r="A434" s="337">
        <v>431</v>
      </c>
      <c r="B434" s="349" t="s">
        <v>401</v>
      </c>
      <c r="C434" s="314">
        <v>3</v>
      </c>
      <c r="D434" s="314">
        <v>1</v>
      </c>
      <c r="E434" s="314">
        <f t="shared" si="23"/>
        <v>4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5">
        <f t="shared" si="24"/>
        <v>0</v>
      </c>
      <c r="W434" s="325">
        <f t="shared" si="25"/>
        <v>4</v>
      </c>
      <c r="X434" s="350" t="s">
        <v>1796</v>
      </c>
    </row>
    <row r="435" spans="1:24" x14ac:dyDescent="0.25">
      <c r="A435" s="337">
        <v>432</v>
      </c>
      <c r="B435" s="349" t="s">
        <v>402</v>
      </c>
      <c r="C435" s="314">
        <v>2</v>
      </c>
      <c r="D435" s="314"/>
      <c r="E435" s="314">
        <f t="shared" si="23"/>
        <v>2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5">
        <f t="shared" si="24"/>
        <v>0</v>
      </c>
      <c r="W435" s="320">
        <f t="shared" si="25"/>
        <v>2</v>
      </c>
      <c r="X435" s="350" t="s">
        <v>1796</v>
      </c>
    </row>
    <row r="436" spans="1:24" x14ac:dyDescent="0.25">
      <c r="A436" s="337">
        <v>433</v>
      </c>
      <c r="B436" s="349" t="s">
        <v>403</v>
      </c>
      <c r="C436" s="314">
        <v>7</v>
      </c>
      <c r="D436" s="314"/>
      <c r="E436" s="314">
        <f t="shared" si="23"/>
        <v>7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5">
        <f t="shared" si="24"/>
        <v>0</v>
      </c>
      <c r="W436" s="317">
        <f t="shared" si="25"/>
        <v>7</v>
      </c>
      <c r="X436" s="350" t="s">
        <v>1796</v>
      </c>
    </row>
    <row r="437" spans="1:24" x14ac:dyDescent="0.25">
      <c r="A437" s="337">
        <v>434</v>
      </c>
      <c r="B437" s="349" t="s">
        <v>404</v>
      </c>
      <c r="C437" s="314">
        <v>0</v>
      </c>
      <c r="D437" s="314">
        <v>70</v>
      </c>
      <c r="E437" s="314">
        <f t="shared" si="23"/>
        <v>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5">
        <v>48</v>
      </c>
      <c r="W437" s="317">
        <f t="shared" si="25"/>
        <v>22</v>
      </c>
      <c r="X437" s="350" t="s">
        <v>1796</v>
      </c>
    </row>
    <row r="438" spans="1:24" x14ac:dyDescent="0.25">
      <c r="A438" s="337">
        <v>435</v>
      </c>
      <c r="B438" s="349" t="s">
        <v>405</v>
      </c>
      <c r="C438" s="314">
        <v>7</v>
      </c>
      <c r="D438" s="314"/>
      <c r="E438" s="314">
        <f t="shared" si="23"/>
        <v>7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5">
        <f t="shared" si="24"/>
        <v>0</v>
      </c>
      <c r="W438" s="317">
        <f t="shared" si="25"/>
        <v>7</v>
      </c>
      <c r="X438" s="350" t="s">
        <v>1796</v>
      </c>
    </row>
    <row r="439" spans="1:24" x14ac:dyDescent="0.25">
      <c r="A439" s="337">
        <v>436</v>
      </c>
      <c r="B439" s="349" t="s">
        <v>2420</v>
      </c>
      <c r="C439" s="314">
        <v>3</v>
      </c>
      <c r="D439" s="314">
        <v>3</v>
      </c>
      <c r="E439" s="314">
        <f t="shared" si="23"/>
        <v>6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5">
        <f t="shared" si="24"/>
        <v>0</v>
      </c>
      <c r="W439" s="317">
        <f t="shared" si="25"/>
        <v>6</v>
      </c>
      <c r="X439" s="350" t="s">
        <v>1796</v>
      </c>
    </row>
    <row r="440" spans="1:24" x14ac:dyDescent="0.25">
      <c r="A440" s="337">
        <v>437</v>
      </c>
      <c r="B440" s="349" t="s">
        <v>406</v>
      </c>
      <c r="C440" s="314">
        <v>0</v>
      </c>
      <c r="D440" s="314"/>
      <c r="E440" s="314">
        <f t="shared" si="23"/>
        <v>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5">
        <f t="shared" si="24"/>
        <v>0</v>
      </c>
      <c r="W440" s="319">
        <f t="shared" si="25"/>
        <v>0</v>
      </c>
      <c r="X440" s="350" t="s">
        <v>1796</v>
      </c>
    </row>
    <row r="441" spans="1:24" x14ac:dyDescent="0.25">
      <c r="A441" s="337">
        <v>438</v>
      </c>
      <c r="B441" s="349" t="s">
        <v>407</v>
      </c>
      <c r="C441" s="314">
        <v>0</v>
      </c>
      <c r="D441" s="314"/>
      <c r="E441" s="314">
        <f t="shared" si="23"/>
        <v>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5">
        <f t="shared" si="24"/>
        <v>0</v>
      </c>
      <c r="W441" s="319">
        <f t="shared" si="25"/>
        <v>0</v>
      </c>
      <c r="X441" s="350" t="s">
        <v>1796</v>
      </c>
    </row>
    <row r="442" spans="1:24" x14ac:dyDescent="0.25">
      <c r="A442" s="337">
        <v>439</v>
      </c>
      <c r="B442" s="349" t="s">
        <v>408</v>
      </c>
      <c r="C442" s="314">
        <v>40</v>
      </c>
      <c r="D442" s="314">
        <v>10</v>
      </c>
      <c r="E442" s="314">
        <f t="shared" si="23"/>
        <v>50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5">
        <v>2</v>
      </c>
      <c r="W442" s="317">
        <f t="shared" si="25"/>
        <v>48</v>
      </c>
      <c r="X442" s="350" t="s">
        <v>1796</v>
      </c>
    </row>
    <row r="443" spans="1:24" x14ac:dyDescent="0.25">
      <c r="A443" s="337">
        <v>440</v>
      </c>
      <c r="B443" s="349" t="s">
        <v>409</v>
      </c>
      <c r="C443" s="314">
        <v>3</v>
      </c>
      <c r="D443" s="314"/>
      <c r="E443" s="314">
        <f t="shared" si="23"/>
        <v>3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5">
        <f t="shared" si="24"/>
        <v>0</v>
      </c>
      <c r="W443" s="325">
        <f t="shared" si="25"/>
        <v>3</v>
      </c>
      <c r="X443" s="350" t="s">
        <v>1796</v>
      </c>
    </row>
    <row r="444" spans="1:24" x14ac:dyDescent="0.25">
      <c r="A444" s="337">
        <v>441</v>
      </c>
      <c r="B444" s="349" t="s">
        <v>410</v>
      </c>
      <c r="C444" s="314">
        <v>150</v>
      </c>
      <c r="D444" s="314"/>
      <c r="E444" s="314">
        <f t="shared" si="23"/>
        <v>150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5">
        <f t="shared" si="24"/>
        <v>0</v>
      </c>
      <c r="W444" s="317">
        <f t="shared" si="25"/>
        <v>150</v>
      </c>
      <c r="X444" s="350" t="s">
        <v>1796</v>
      </c>
    </row>
    <row r="445" spans="1:24" x14ac:dyDescent="0.25">
      <c r="A445" s="337">
        <v>442</v>
      </c>
      <c r="B445" s="349" t="s">
        <v>411</v>
      </c>
      <c r="C445" s="314">
        <v>35</v>
      </c>
      <c r="D445" s="314"/>
      <c r="E445" s="314">
        <f t="shared" si="23"/>
        <v>35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5">
        <f t="shared" si="24"/>
        <v>0</v>
      </c>
      <c r="W445" s="317">
        <f t="shared" si="25"/>
        <v>35</v>
      </c>
      <c r="X445" s="350" t="s">
        <v>1796</v>
      </c>
    </row>
    <row r="446" spans="1:24" x14ac:dyDescent="0.25">
      <c r="A446" s="337">
        <v>443</v>
      </c>
      <c r="B446" s="349" t="s">
        <v>412</v>
      </c>
      <c r="C446" s="314">
        <v>15</v>
      </c>
      <c r="D446" s="314"/>
      <c r="E446" s="314">
        <f t="shared" si="23"/>
        <v>15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5">
        <f t="shared" si="24"/>
        <v>0</v>
      </c>
      <c r="W446" s="317">
        <f t="shared" si="25"/>
        <v>15</v>
      </c>
      <c r="X446" s="350" t="s">
        <v>1796</v>
      </c>
    </row>
    <row r="447" spans="1:24" x14ac:dyDescent="0.25">
      <c r="A447" s="337">
        <v>444</v>
      </c>
      <c r="B447" s="349" t="s">
        <v>413</v>
      </c>
      <c r="C447" s="314">
        <v>80</v>
      </c>
      <c r="D447" s="314"/>
      <c r="E447" s="314">
        <f t="shared" si="23"/>
        <v>80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5">
        <f t="shared" si="24"/>
        <v>0</v>
      </c>
      <c r="W447" s="317">
        <f t="shared" si="25"/>
        <v>80</v>
      </c>
      <c r="X447" s="350" t="s">
        <v>1796</v>
      </c>
    </row>
    <row r="448" spans="1:24" x14ac:dyDescent="0.25">
      <c r="A448" s="337">
        <v>445</v>
      </c>
      <c r="B448" s="349" t="s">
        <v>414</v>
      </c>
      <c r="C448" s="314">
        <v>36</v>
      </c>
      <c r="D448" s="314"/>
      <c r="E448" s="314">
        <f t="shared" si="23"/>
        <v>36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5">
        <f t="shared" si="24"/>
        <v>0</v>
      </c>
      <c r="W448" s="317">
        <f t="shared" si="25"/>
        <v>36</v>
      </c>
      <c r="X448" s="350" t="s">
        <v>1796</v>
      </c>
    </row>
    <row r="449" spans="1:24" x14ac:dyDescent="0.25">
      <c r="A449" s="337">
        <v>446</v>
      </c>
      <c r="B449" s="349" t="s">
        <v>415</v>
      </c>
      <c r="C449" s="314">
        <v>2</v>
      </c>
      <c r="D449" s="314"/>
      <c r="E449" s="314">
        <f t="shared" si="23"/>
        <v>2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5">
        <f t="shared" si="24"/>
        <v>0</v>
      </c>
      <c r="W449" s="320">
        <f t="shared" si="25"/>
        <v>2</v>
      </c>
      <c r="X449" s="350" t="s">
        <v>1796</v>
      </c>
    </row>
    <row r="450" spans="1:24" x14ac:dyDescent="0.25">
      <c r="A450" s="337">
        <v>447</v>
      </c>
      <c r="B450" s="349" t="s">
        <v>416</v>
      </c>
      <c r="C450" s="314">
        <v>8</v>
      </c>
      <c r="D450" s="314"/>
      <c r="E450" s="314">
        <f t="shared" si="23"/>
        <v>8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5">
        <f t="shared" si="24"/>
        <v>0</v>
      </c>
      <c r="W450" s="317">
        <f t="shared" si="25"/>
        <v>8</v>
      </c>
      <c r="X450" s="350" t="s">
        <v>1796</v>
      </c>
    </row>
    <row r="451" spans="1:24" x14ac:dyDescent="0.25">
      <c r="A451" s="337">
        <v>448</v>
      </c>
      <c r="B451" s="349" t="s">
        <v>417</v>
      </c>
      <c r="C451" s="314">
        <v>9</v>
      </c>
      <c r="D451" s="314"/>
      <c r="E451" s="314">
        <f t="shared" ref="E451:E514" si="26">C451+D451</f>
        <v>9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5">
        <f t="shared" ref="V451:V456" si="27">SUM(F451:U451)</f>
        <v>0</v>
      </c>
      <c r="W451" s="317">
        <f t="shared" ref="W451:W514" si="28">E451-V451</f>
        <v>9</v>
      </c>
      <c r="X451" s="350" t="s">
        <v>1796</v>
      </c>
    </row>
    <row r="452" spans="1:24" x14ac:dyDescent="0.25">
      <c r="A452" s="337">
        <v>449</v>
      </c>
      <c r="B452" s="349" t="s">
        <v>418</v>
      </c>
      <c r="C452" s="314">
        <v>3</v>
      </c>
      <c r="D452" s="314"/>
      <c r="E452" s="314">
        <f t="shared" si="26"/>
        <v>3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5">
        <f t="shared" si="27"/>
        <v>0</v>
      </c>
      <c r="W452" s="325">
        <f t="shared" si="28"/>
        <v>3</v>
      </c>
      <c r="X452" s="350" t="s">
        <v>1796</v>
      </c>
    </row>
    <row r="453" spans="1:24" x14ac:dyDescent="0.25">
      <c r="A453" s="337">
        <v>450</v>
      </c>
      <c r="B453" s="349" t="s">
        <v>419</v>
      </c>
      <c r="C453" s="314">
        <v>30</v>
      </c>
      <c r="D453" s="314"/>
      <c r="E453" s="314">
        <f t="shared" si="26"/>
        <v>30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5">
        <f t="shared" si="27"/>
        <v>0</v>
      </c>
      <c r="W453" s="317">
        <f t="shared" si="28"/>
        <v>30</v>
      </c>
      <c r="X453" s="350" t="s">
        <v>1796</v>
      </c>
    </row>
    <row r="454" spans="1:24" x14ac:dyDescent="0.25">
      <c r="A454" s="337">
        <v>451</v>
      </c>
      <c r="B454" s="349" t="s">
        <v>420</v>
      </c>
      <c r="C454" s="314">
        <v>32</v>
      </c>
      <c r="D454" s="314"/>
      <c r="E454" s="314">
        <f t="shared" si="26"/>
        <v>32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5">
        <f t="shared" si="27"/>
        <v>0</v>
      </c>
      <c r="W454" s="317">
        <f t="shared" si="28"/>
        <v>32</v>
      </c>
      <c r="X454" s="350" t="s">
        <v>1796</v>
      </c>
    </row>
    <row r="455" spans="1:24" x14ac:dyDescent="0.25">
      <c r="A455" s="337">
        <v>452</v>
      </c>
      <c r="B455" s="349" t="s">
        <v>421</v>
      </c>
      <c r="C455" s="314">
        <v>12</v>
      </c>
      <c r="D455" s="314"/>
      <c r="E455" s="314">
        <f t="shared" si="26"/>
        <v>12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5">
        <f t="shared" si="27"/>
        <v>0</v>
      </c>
      <c r="W455" s="317">
        <f t="shared" si="28"/>
        <v>12</v>
      </c>
      <c r="X455" s="350" t="s">
        <v>1796</v>
      </c>
    </row>
    <row r="456" spans="1:24" x14ac:dyDescent="0.25">
      <c r="A456" s="337">
        <v>453</v>
      </c>
      <c r="B456" s="349" t="s">
        <v>422</v>
      </c>
      <c r="C456" s="314">
        <v>0</v>
      </c>
      <c r="D456" s="314"/>
      <c r="E456" s="314">
        <f t="shared" si="26"/>
        <v>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5">
        <f t="shared" si="27"/>
        <v>0</v>
      </c>
      <c r="W456" s="319">
        <f t="shared" si="28"/>
        <v>0</v>
      </c>
      <c r="X456" s="350" t="s">
        <v>1796</v>
      </c>
    </row>
    <row r="457" spans="1:24" x14ac:dyDescent="0.25">
      <c r="A457" s="337">
        <v>454</v>
      </c>
      <c r="B457" s="349" t="s">
        <v>423</v>
      </c>
      <c r="C457" s="314">
        <v>8</v>
      </c>
      <c r="D457" s="314"/>
      <c r="E457" s="314">
        <f t="shared" si="26"/>
        <v>8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5">
        <v>3</v>
      </c>
      <c r="W457" s="325">
        <f t="shared" si="28"/>
        <v>5</v>
      </c>
      <c r="X457" s="350" t="s">
        <v>1796</v>
      </c>
    </row>
    <row r="458" spans="1:24" x14ac:dyDescent="0.25">
      <c r="A458" s="337">
        <v>455</v>
      </c>
      <c r="B458" s="349" t="s">
        <v>1837</v>
      </c>
      <c r="C458" s="314">
        <v>20</v>
      </c>
      <c r="D458" s="314"/>
      <c r="E458" s="314">
        <f t="shared" si="26"/>
        <v>20</v>
      </c>
      <c r="F458" s="314"/>
      <c r="G458" s="314"/>
      <c r="H458" s="314"/>
      <c r="I458" s="314"/>
      <c r="J458" s="314"/>
      <c r="K458" s="314">
        <f>10</f>
        <v>10</v>
      </c>
      <c r="L458" s="314">
        <f>1</f>
        <v>1</v>
      </c>
      <c r="M458" s="314"/>
      <c r="N458" s="314"/>
      <c r="O458" s="314"/>
      <c r="P458" s="314"/>
      <c r="Q458" s="314"/>
      <c r="R458" s="314"/>
      <c r="S458" s="314"/>
      <c r="T458" s="314"/>
      <c r="U458" s="314"/>
      <c r="V458" s="315">
        <f>SUM(F458:U458)</f>
        <v>11</v>
      </c>
      <c r="W458" s="317">
        <f t="shared" si="28"/>
        <v>9</v>
      </c>
      <c r="X458" s="350" t="s">
        <v>1796</v>
      </c>
    </row>
    <row r="459" spans="1:24" x14ac:dyDescent="0.25">
      <c r="A459" s="337">
        <v>456</v>
      </c>
      <c r="B459" s="349" t="s">
        <v>2041</v>
      </c>
      <c r="C459" s="314">
        <v>31</v>
      </c>
      <c r="D459" s="314"/>
      <c r="E459" s="314">
        <f t="shared" si="26"/>
        <v>31</v>
      </c>
      <c r="F459" s="314"/>
      <c r="G459" s="314"/>
      <c r="H459" s="314"/>
      <c r="I459" s="314"/>
      <c r="J459" s="314"/>
      <c r="K459" s="314"/>
      <c r="L459" s="314">
        <f>1</f>
        <v>1</v>
      </c>
      <c r="M459" s="314"/>
      <c r="N459" s="314"/>
      <c r="O459" s="314"/>
      <c r="P459" s="314"/>
      <c r="Q459" s="314"/>
      <c r="R459" s="314"/>
      <c r="S459" s="314"/>
      <c r="T459" s="314"/>
      <c r="U459" s="314"/>
      <c r="V459" s="315">
        <v>2</v>
      </c>
      <c r="W459" s="317">
        <f t="shared" si="28"/>
        <v>29</v>
      </c>
      <c r="X459" s="350" t="s">
        <v>1796</v>
      </c>
    </row>
    <row r="460" spans="1:24" x14ac:dyDescent="0.25">
      <c r="A460" s="337">
        <v>457</v>
      </c>
      <c r="B460" s="349" t="s">
        <v>1842</v>
      </c>
      <c r="C460" s="314">
        <v>9</v>
      </c>
      <c r="D460" s="314"/>
      <c r="E460" s="314">
        <f t="shared" si="26"/>
        <v>9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5">
        <f>SUM(F460:U460)</f>
        <v>0</v>
      </c>
      <c r="W460" s="317">
        <f t="shared" si="28"/>
        <v>9</v>
      </c>
      <c r="X460" s="350" t="s">
        <v>1796</v>
      </c>
    </row>
    <row r="461" spans="1:24" x14ac:dyDescent="0.25">
      <c r="A461" s="337">
        <v>458</v>
      </c>
      <c r="B461" s="349" t="s">
        <v>1860</v>
      </c>
      <c r="C461" s="314">
        <v>5</v>
      </c>
      <c r="D461" s="314"/>
      <c r="E461" s="314">
        <f t="shared" si="26"/>
        <v>5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5">
        <f>SUM(F461:U461)</f>
        <v>0</v>
      </c>
      <c r="W461" s="325">
        <f t="shared" si="28"/>
        <v>5</v>
      </c>
      <c r="X461" s="350" t="s">
        <v>1796</v>
      </c>
    </row>
    <row r="462" spans="1:24" x14ac:dyDescent="0.25">
      <c r="A462" s="337">
        <v>459</v>
      </c>
      <c r="B462" s="349" t="s">
        <v>1861</v>
      </c>
      <c r="C462" s="314">
        <v>9</v>
      </c>
      <c r="D462" s="314"/>
      <c r="E462" s="314">
        <f t="shared" si="26"/>
        <v>9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5">
        <f>SUM(F462:U462)</f>
        <v>0</v>
      </c>
      <c r="W462" s="317">
        <f t="shared" si="28"/>
        <v>9</v>
      </c>
      <c r="X462" s="350" t="s">
        <v>1796</v>
      </c>
    </row>
    <row r="463" spans="1:24" x14ac:dyDescent="0.25">
      <c r="A463" s="337">
        <v>460</v>
      </c>
      <c r="B463" s="349" t="s">
        <v>1843</v>
      </c>
      <c r="C463" s="314">
        <v>5</v>
      </c>
      <c r="D463" s="314"/>
      <c r="E463" s="314">
        <f t="shared" si="26"/>
        <v>5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5">
        <f>SUM(F463:U463)</f>
        <v>0</v>
      </c>
      <c r="W463" s="325">
        <f t="shared" si="28"/>
        <v>5</v>
      </c>
      <c r="X463" s="350" t="s">
        <v>1796</v>
      </c>
    </row>
    <row r="464" spans="1:24" x14ac:dyDescent="0.25">
      <c r="A464" s="337">
        <v>461</v>
      </c>
      <c r="B464" s="349" t="s">
        <v>1844</v>
      </c>
      <c r="C464" s="314">
        <v>0</v>
      </c>
      <c r="D464" s="314"/>
      <c r="E464" s="314">
        <f t="shared" si="26"/>
        <v>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5">
        <f>SUM(F464:U464)</f>
        <v>0</v>
      </c>
      <c r="W464" s="319">
        <f t="shared" si="28"/>
        <v>0</v>
      </c>
      <c r="X464" s="350" t="s">
        <v>1796</v>
      </c>
    </row>
    <row r="465" spans="1:24" x14ac:dyDescent="0.25">
      <c r="A465" s="337">
        <v>462</v>
      </c>
      <c r="B465" s="349" t="s">
        <v>1845</v>
      </c>
      <c r="C465" s="314">
        <v>6</v>
      </c>
      <c r="D465" s="314"/>
      <c r="E465" s="314">
        <f t="shared" si="26"/>
        <v>6</v>
      </c>
      <c r="F465" s="314"/>
      <c r="G465" s="314">
        <f>1+1</f>
        <v>2</v>
      </c>
      <c r="H465" s="314"/>
      <c r="I465" s="314"/>
      <c r="J465" s="314"/>
      <c r="K465" s="314">
        <f>1</f>
        <v>1</v>
      </c>
      <c r="L465" s="314">
        <f>1</f>
        <v>1</v>
      </c>
      <c r="M465" s="314"/>
      <c r="N465" s="314"/>
      <c r="O465" s="314"/>
      <c r="P465" s="314"/>
      <c r="Q465" s="314"/>
      <c r="R465" s="314"/>
      <c r="S465" s="314"/>
      <c r="T465" s="314"/>
      <c r="U465" s="314"/>
      <c r="V465" s="315">
        <v>6</v>
      </c>
      <c r="W465" s="319">
        <f t="shared" si="28"/>
        <v>0</v>
      </c>
      <c r="X465" s="350" t="s">
        <v>1796</v>
      </c>
    </row>
    <row r="466" spans="1:24" x14ac:dyDescent="0.25">
      <c r="A466" s="337">
        <v>463</v>
      </c>
      <c r="B466" s="349" t="s">
        <v>1846</v>
      </c>
      <c r="C466" s="314">
        <v>2</v>
      </c>
      <c r="D466" s="314"/>
      <c r="E466" s="314">
        <f t="shared" si="26"/>
        <v>2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5">
        <f>SUM(F466:U466)</f>
        <v>0</v>
      </c>
      <c r="W466" s="320">
        <f t="shared" si="28"/>
        <v>2</v>
      </c>
      <c r="X466" s="350" t="s">
        <v>1796</v>
      </c>
    </row>
    <row r="467" spans="1:24" x14ac:dyDescent="0.25">
      <c r="A467" s="337">
        <v>464</v>
      </c>
      <c r="B467" s="349" t="s">
        <v>1862</v>
      </c>
      <c r="C467" s="314">
        <v>2</v>
      </c>
      <c r="D467" s="314">
        <f>2+3</f>
        <v>5</v>
      </c>
      <c r="E467" s="314">
        <f t="shared" si="26"/>
        <v>7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5">
        <v>2</v>
      </c>
      <c r="W467" s="325">
        <f t="shared" si="28"/>
        <v>5</v>
      </c>
      <c r="X467" s="350" t="s">
        <v>2513</v>
      </c>
    </row>
    <row r="468" spans="1:24" x14ac:dyDescent="0.25">
      <c r="A468" s="337">
        <v>465</v>
      </c>
      <c r="B468" s="349" t="s">
        <v>1847</v>
      </c>
      <c r="C468" s="314">
        <v>1303</v>
      </c>
      <c r="D468" s="314">
        <v>1000</v>
      </c>
      <c r="E468" s="314">
        <f t="shared" si="26"/>
        <v>2303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5">
        <v>100</v>
      </c>
      <c r="W468" s="317">
        <f t="shared" si="28"/>
        <v>2203</v>
      </c>
      <c r="X468" s="350" t="s">
        <v>1796</v>
      </c>
    </row>
    <row r="469" spans="1:24" x14ac:dyDescent="0.25">
      <c r="A469" s="337">
        <v>466</v>
      </c>
      <c r="B469" s="349" t="s">
        <v>1848</v>
      </c>
      <c r="C469" s="314">
        <v>593</v>
      </c>
      <c r="D469" s="314">
        <v>500</v>
      </c>
      <c r="E469" s="314">
        <f t="shared" si="26"/>
        <v>1093</v>
      </c>
      <c r="F469" s="314"/>
      <c r="G469" s="314">
        <f>83</f>
        <v>83</v>
      </c>
      <c r="H469" s="314"/>
      <c r="I469" s="314">
        <f>10</f>
        <v>10</v>
      </c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5">
        <f t="shared" ref="V469:V475" si="29">SUM(F469:U469)</f>
        <v>93</v>
      </c>
      <c r="W469" s="317">
        <f t="shared" si="28"/>
        <v>1000</v>
      </c>
      <c r="X469" s="350" t="s">
        <v>1796</v>
      </c>
    </row>
    <row r="470" spans="1:24" x14ac:dyDescent="0.25">
      <c r="A470" s="337">
        <v>467</v>
      </c>
      <c r="B470" s="349" t="s">
        <v>1849</v>
      </c>
      <c r="C470" s="314">
        <v>2</v>
      </c>
      <c r="D470" s="314"/>
      <c r="E470" s="314">
        <f t="shared" si="26"/>
        <v>2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5">
        <f t="shared" si="29"/>
        <v>0</v>
      </c>
      <c r="W470" s="320">
        <f t="shared" si="28"/>
        <v>2</v>
      </c>
      <c r="X470" s="350" t="s">
        <v>1796</v>
      </c>
    </row>
    <row r="471" spans="1:24" x14ac:dyDescent="0.25">
      <c r="A471" s="337">
        <v>468</v>
      </c>
      <c r="B471" s="349" t="s">
        <v>1850</v>
      </c>
      <c r="C471" s="314">
        <v>0</v>
      </c>
      <c r="D471" s="314">
        <v>1</v>
      </c>
      <c r="E471" s="314">
        <f t="shared" si="26"/>
        <v>1</v>
      </c>
      <c r="F471" s="314"/>
      <c r="G471" s="314"/>
      <c r="H471" s="314"/>
      <c r="I471" s="314">
        <f>1</f>
        <v>1</v>
      </c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5">
        <f t="shared" si="29"/>
        <v>1</v>
      </c>
      <c r="W471" s="319">
        <f t="shared" si="28"/>
        <v>0</v>
      </c>
      <c r="X471" s="350" t="s">
        <v>1796</v>
      </c>
    </row>
    <row r="472" spans="1:24" x14ac:dyDescent="0.25">
      <c r="A472" s="337">
        <v>469</v>
      </c>
      <c r="B472" s="349" t="s">
        <v>1851</v>
      </c>
      <c r="C472" s="314">
        <v>4</v>
      </c>
      <c r="D472" s="314">
        <v>5</v>
      </c>
      <c r="E472" s="314">
        <f t="shared" si="26"/>
        <v>9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5">
        <f t="shared" si="29"/>
        <v>0</v>
      </c>
      <c r="W472" s="317">
        <f t="shared" si="28"/>
        <v>9</v>
      </c>
      <c r="X472" s="350" t="s">
        <v>1796</v>
      </c>
    </row>
    <row r="473" spans="1:24" x14ac:dyDescent="0.25">
      <c r="A473" s="337">
        <v>470</v>
      </c>
      <c r="B473" s="349" t="s">
        <v>1864</v>
      </c>
      <c r="C473" s="314">
        <v>1</v>
      </c>
      <c r="D473" s="314"/>
      <c r="E473" s="314">
        <f t="shared" si="26"/>
        <v>1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5">
        <f t="shared" si="29"/>
        <v>0</v>
      </c>
      <c r="W473" s="320">
        <f t="shared" si="28"/>
        <v>1</v>
      </c>
      <c r="X473" s="350" t="s">
        <v>2513</v>
      </c>
    </row>
    <row r="474" spans="1:24" x14ac:dyDescent="0.25">
      <c r="A474" s="337">
        <v>471</v>
      </c>
      <c r="B474" s="349" t="s">
        <v>1852</v>
      </c>
      <c r="C474" s="314">
        <v>2</v>
      </c>
      <c r="D474" s="314">
        <v>1</v>
      </c>
      <c r="E474" s="314">
        <f t="shared" si="26"/>
        <v>3</v>
      </c>
      <c r="F474" s="314"/>
      <c r="G474" s="314"/>
      <c r="H474" s="314"/>
      <c r="I474" s="314"/>
      <c r="J474" s="314"/>
      <c r="K474" s="314">
        <f>1</f>
        <v>1</v>
      </c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5">
        <f t="shared" si="29"/>
        <v>1</v>
      </c>
      <c r="W474" s="320">
        <f t="shared" si="28"/>
        <v>2</v>
      </c>
      <c r="X474" s="350" t="s">
        <v>1796</v>
      </c>
    </row>
    <row r="475" spans="1:24" x14ac:dyDescent="0.25">
      <c r="A475" s="337">
        <v>472</v>
      </c>
      <c r="B475" s="349" t="s">
        <v>1853</v>
      </c>
      <c r="C475" s="314">
        <v>0</v>
      </c>
      <c r="D475" s="314"/>
      <c r="E475" s="314">
        <f t="shared" si="26"/>
        <v>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5">
        <f t="shared" si="29"/>
        <v>0</v>
      </c>
      <c r="W475" s="319">
        <f t="shared" si="28"/>
        <v>0</v>
      </c>
      <c r="X475" s="350" t="s">
        <v>1796</v>
      </c>
    </row>
    <row r="476" spans="1:24" x14ac:dyDescent="0.25">
      <c r="A476" s="337">
        <v>473</v>
      </c>
      <c r="B476" s="349" t="s">
        <v>1854</v>
      </c>
      <c r="C476" s="314">
        <v>3</v>
      </c>
      <c r="D476" s="314">
        <v>11</v>
      </c>
      <c r="E476" s="314">
        <f t="shared" si="26"/>
        <v>14</v>
      </c>
      <c r="F476" s="314"/>
      <c r="G476" s="314">
        <f>1</f>
        <v>1</v>
      </c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5">
        <v>2</v>
      </c>
      <c r="W476" s="317">
        <f t="shared" si="28"/>
        <v>12</v>
      </c>
      <c r="X476" s="350" t="s">
        <v>1796</v>
      </c>
    </row>
    <row r="477" spans="1:24" x14ac:dyDescent="0.25">
      <c r="A477" s="337">
        <v>474</v>
      </c>
      <c r="B477" s="357" t="s">
        <v>2527</v>
      </c>
      <c r="C477" s="314">
        <v>2</v>
      </c>
      <c r="D477" s="314"/>
      <c r="E477" s="314">
        <f t="shared" si="26"/>
        <v>2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5">
        <v>2</v>
      </c>
      <c r="W477" s="319">
        <f t="shared" si="28"/>
        <v>0</v>
      </c>
      <c r="X477" s="350" t="s">
        <v>1796</v>
      </c>
    </row>
    <row r="478" spans="1:24" x14ac:dyDescent="0.25">
      <c r="A478" s="337">
        <v>475</v>
      </c>
      <c r="B478" s="349" t="s">
        <v>1855</v>
      </c>
      <c r="C478" s="314">
        <v>5</v>
      </c>
      <c r="D478" s="314"/>
      <c r="E478" s="314">
        <f t="shared" si="26"/>
        <v>5</v>
      </c>
      <c r="F478" s="314"/>
      <c r="G478" s="314"/>
      <c r="H478" s="314"/>
      <c r="I478" s="314"/>
      <c r="J478" s="314"/>
      <c r="K478" s="314"/>
      <c r="L478" s="314"/>
      <c r="M478" s="314"/>
      <c r="N478" s="314">
        <f>2</f>
        <v>2</v>
      </c>
      <c r="O478" s="314"/>
      <c r="P478" s="314"/>
      <c r="Q478" s="314"/>
      <c r="R478" s="314"/>
      <c r="S478" s="314"/>
      <c r="T478" s="314"/>
      <c r="U478" s="314">
        <f>1</f>
        <v>1</v>
      </c>
      <c r="V478" s="315">
        <v>4</v>
      </c>
      <c r="W478" s="320">
        <f t="shared" si="28"/>
        <v>1</v>
      </c>
      <c r="X478" s="350" t="s">
        <v>1796</v>
      </c>
    </row>
    <row r="479" spans="1:24" x14ac:dyDescent="0.25">
      <c r="A479" s="337">
        <v>476</v>
      </c>
      <c r="B479" s="349" t="s">
        <v>1856</v>
      </c>
      <c r="C479" s="314">
        <v>0</v>
      </c>
      <c r="D479" s="314"/>
      <c r="E479" s="314">
        <f t="shared" si="26"/>
        <v>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5">
        <f>SUM(F479:U479)</f>
        <v>0</v>
      </c>
      <c r="W479" s="319">
        <f t="shared" si="28"/>
        <v>0</v>
      </c>
      <c r="X479" s="350" t="s">
        <v>1796</v>
      </c>
    </row>
    <row r="480" spans="1:24" x14ac:dyDescent="0.25">
      <c r="A480" s="337">
        <v>477</v>
      </c>
      <c r="B480" s="349" t="s">
        <v>1857</v>
      </c>
      <c r="C480" s="314">
        <v>4</v>
      </c>
      <c r="D480" s="314"/>
      <c r="E480" s="314">
        <f t="shared" si="26"/>
        <v>4</v>
      </c>
      <c r="F480" s="314">
        <f>1</f>
        <v>1</v>
      </c>
      <c r="G480" s="314"/>
      <c r="H480" s="314"/>
      <c r="I480" s="314"/>
      <c r="J480" s="314">
        <f>1</f>
        <v>1</v>
      </c>
      <c r="K480" s="314"/>
      <c r="L480" s="314"/>
      <c r="M480" s="314">
        <f>1</f>
        <v>1</v>
      </c>
      <c r="N480" s="314"/>
      <c r="O480" s="314"/>
      <c r="P480" s="314">
        <f>1</f>
        <v>1</v>
      </c>
      <c r="Q480" s="314"/>
      <c r="R480" s="314"/>
      <c r="S480" s="314"/>
      <c r="T480" s="314"/>
      <c r="U480" s="314"/>
      <c r="V480" s="315">
        <f>SUM(F480:U480)</f>
        <v>4</v>
      </c>
      <c r="W480" s="319">
        <f t="shared" si="28"/>
        <v>0</v>
      </c>
      <c r="X480" s="350" t="s">
        <v>1796</v>
      </c>
    </row>
    <row r="481" spans="1:24" x14ac:dyDescent="0.25">
      <c r="A481" s="337">
        <v>478</v>
      </c>
      <c r="B481" s="349" t="s">
        <v>1858</v>
      </c>
      <c r="C481" s="314">
        <v>0</v>
      </c>
      <c r="D481" s="314"/>
      <c r="E481" s="314">
        <f t="shared" si="26"/>
        <v>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  <c r="U481" s="314"/>
      <c r="V481" s="315">
        <f>SUM(F481:U481)</f>
        <v>0</v>
      </c>
      <c r="W481" s="319">
        <f t="shared" si="28"/>
        <v>0</v>
      </c>
      <c r="X481" s="350" t="s">
        <v>1796</v>
      </c>
    </row>
    <row r="482" spans="1:24" x14ac:dyDescent="0.25">
      <c r="A482" s="337">
        <v>479</v>
      </c>
      <c r="B482" s="349" t="s">
        <v>1930</v>
      </c>
      <c r="C482" s="314">
        <v>26</v>
      </c>
      <c r="D482" s="314"/>
      <c r="E482" s="314">
        <f t="shared" si="26"/>
        <v>26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  <c r="U482" s="314"/>
      <c r="V482" s="315">
        <v>2</v>
      </c>
      <c r="W482" s="317">
        <f t="shared" si="28"/>
        <v>24</v>
      </c>
      <c r="X482" s="350" t="s">
        <v>1796</v>
      </c>
    </row>
    <row r="483" spans="1:24" x14ac:dyDescent="0.25">
      <c r="A483" s="337">
        <v>480</v>
      </c>
      <c r="B483" s="349" t="s">
        <v>1896</v>
      </c>
      <c r="C483" s="314">
        <v>9</v>
      </c>
      <c r="D483" s="314"/>
      <c r="E483" s="314">
        <f t="shared" si="26"/>
        <v>9</v>
      </c>
      <c r="F483" s="314"/>
      <c r="G483" s="314"/>
      <c r="H483" s="314"/>
      <c r="I483" s="314">
        <f>1</f>
        <v>1</v>
      </c>
      <c r="J483" s="314"/>
      <c r="K483" s="314"/>
      <c r="L483" s="314">
        <f>2</f>
        <v>2</v>
      </c>
      <c r="M483" s="314"/>
      <c r="N483" s="314"/>
      <c r="O483" s="314"/>
      <c r="P483" s="314"/>
      <c r="Q483" s="314"/>
      <c r="R483" s="314"/>
      <c r="S483" s="314"/>
      <c r="T483" s="314"/>
      <c r="U483" s="314"/>
      <c r="V483" s="315">
        <f t="shared" ref="V483:V494" si="30">SUM(F483:U483)</f>
        <v>3</v>
      </c>
      <c r="W483" s="317">
        <f t="shared" si="28"/>
        <v>6</v>
      </c>
      <c r="X483" s="350" t="s">
        <v>1796</v>
      </c>
    </row>
    <row r="484" spans="1:24" x14ac:dyDescent="0.25">
      <c r="A484" s="337">
        <v>481</v>
      </c>
      <c r="B484" s="349" t="s">
        <v>2421</v>
      </c>
      <c r="C484" s="314">
        <v>0</v>
      </c>
      <c r="D484" s="314">
        <v>1</v>
      </c>
      <c r="E484" s="314">
        <f t="shared" si="26"/>
        <v>1</v>
      </c>
      <c r="F484" s="314"/>
      <c r="G484" s="314"/>
      <c r="H484" s="314"/>
      <c r="I484" s="314"/>
      <c r="J484" s="314"/>
      <c r="K484" s="314">
        <v>1</v>
      </c>
      <c r="L484" s="314"/>
      <c r="M484" s="314"/>
      <c r="N484" s="314"/>
      <c r="O484" s="314"/>
      <c r="P484" s="314"/>
      <c r="Q484" s="314"/>
      <c r="R484" s="314"/>
      <c r="S484" s="314"/>
      <c r="T484" s="314"/>
      <c r="U484" s="314"/>
      <c r="V484" s="315">
        <f t="shared" si="30"/>
        <v>1</v>
      </c>
      <c r="W484" s="319">
        <f t="shared" si="28"/>
        <v>0</v>
      </c>
      <c r="X484" s="350" t="s">
        <v>1796</v>
      </c>
    </row>
    <row r="485" spans="1:24" x14ac:dyDescent="0.25">
      <c r="A485" s="337">
        <v>482</v>
      </c>
      <c r="B485" s="349" t="s">
        <v>2422</v>
      </c>
      <c r="C485" s="314">
        <v>0</v>
      </c>
      <c r="D485" s="314">
        <v>500</v>
      </c>
      <c r="E485" s="314">
        <f t="shared" si="26"/>
        <v>500</v>
      </c>
      <c r="F485" s="314"/>
      <c r="G485" s="314">
        <f>20</f>
        <v>20</v>
      </c>
      <c r="H485" s="314"/>
      <c r="I485" s="314"/>
      <c r="J485" s="314"/>
      <c r="K485" s="314">
        <f>30</f>
        <v>30</v>
      </c>
      <c r="L485" s="314"/>
      <c r="M485" s="314"/>
      <c r="N485" s="314"/>
      <c r="O485" s="314"/>
      <c r="P485" s="314"/>
      <c r="Q485" s="314"/>
      <c r="R485" s="314"/>
      <c r="S485" s="314"/>
      <c r="T485" s="314"/>
      <c r="U485" s="314"/>
      <c r="V485" s="315">
        <v>70</v>
      </c>
      <c r="W485" s="317">
        <f t="shared" si="28"/>
        <v>430</v>
      </c>
      <c r="X485" s="350" t="s">
        <v>1796</v>
      </c>
    </row>
    <row r="486" spans="1:24" x14ac:dyDescent="0.25">
      <c r="A486" s="337">
        <v>483</v>
      </c>
      <c r="B486" s="349" t="s">
        <v>2423</v>
      </c>
      <c r="C486" s="314">
        <v>0</v>
      </c>
      <c r="D486" s="314">
        <v>3</v>
      </c>
      <c r="E486" s="314">
        <f t="shared" si="26"/>
        <v>3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  <c r="U486" s="314"/>
      <c r="V486" s="315">
        <f t="shared" si="30"/>
        <v>0</v>
      </c>
      <c r="W486" s="325">
        <f t="shared" si="28"/>
        <v>3</v>
      </c>
      <c r="X486" s="350" t="s">
        <v>1796</v>
      </c>
    </row>
    <row r="487" spans="1:24" x14ac:dyDescent="0.25">
      <c r="A487" s="337">
        <v>484</v>
      </c>
      <c r="B487" s="349" t="s">
        <v>2424</v>
      </c>
      <c r="C487" s="314">
        <v>0</v>
      </c>
      <c r="D487" s="314">
        <v>1</v>
      </c>
      <c r="E487" s="314">
        <f t="shared" si="26"/>
        <v>1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  <c r="U487" s="314"/>
      <c r="V487" s="315">
        <f t="shared" si="30"/>
        <v>0</v>
      </c>
      <c r="W487" s="320">
        <f t="shared" si="28"/>
        <v>1</v>
      </c>
      <c r="X487" s="350" t="s">
        <v>1796</v>
      </c>
    </row>
    <row r="488" spans="1:24" x14ac:dyDescent="0.25">
      <c r="A488" s="337">
        <v>485</v>
      </c>
      <c r="B488" s="349" t="s">
        <v>2052</v>
      </c>
      <c r="C488" s="314">
        <v>0</v>
      </c>
      <c r="D488" s="314">
        <v>2</v>
      </c>
      <c r="E488" s="314">
        <f t="shared" si="26"/>
        <v>2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4"/>
      <c r="V488" s="315">
        <f t="shared" si="30"/>
        <v>0</v>
      </c>
      <c r="W488" s="320">
        <f t="shared" si="28"/>
        <v>2</v>
      </c>
      <c r="X488" s="350" t="s">
        <v>1796</v>
      </c>
    </row>
    <row r="489" spans="1:24" x14ac:dyDescent="0.25">
      <c r="A489" s="337">
        <v>486</v>
      </c>
      <c r="B489" s="349" t="s">
        <v>2425</v>
      </c>
      <c r="C489" s="314">
        <v>0</v>
      </c>
      <c r="D489" s="314">
        <v>3</v>
      </c>
      <c r="E489" s="314">
        <f t="shared" si="26"/>
        <v>3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  <c r="U489" s="314"/>
      <c r="V489" s="315">
        <f t="shared" si="30"/>
        <v>0</v>
      </c>
      <c r="W489" s="325">
        <f t="shared" si="28"/>
        <v>3</v>
      </c>
      <c r="X489" s="350" t="s">
        <v>1796</v>
      </c>
    </row>
    <row r="490" spans="1:24" x14ac:dyDescent="0.25">
      <c r="A490" s="337">
        <v>487</v>
      </c>
      <c r="B490" s="349" t="s">
        <v>2426</v>
      </c>
      <c r="C490" s="314">
        <v>0</v>
      </c>
      <c r="D490" s="314">
        <v>15</v>
      </c>
      <c r="E490" s="314">
        <f t="shared" si="26"/>
        <v>15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  <c r="U490" s="314"/>
      <c r="V490" s="315">
        <v>10</v>
      </c>
      <c r="W490" s="325">
        <f t="shared" si="28"/>
        <v>5</v>
      </c>
      <c r="X490" s="350" t="s">
        <v>1796</v>
      </c>
    </row>
    <row r="491" spans="1:24" x14ac:dyDescent="0.25">
      <c r="A491" s="337">
        <v>488</v>
      </c>
      <c r="B491" s="349" t="s">
        <v>2427</v>
      </c>
      <c r="C491" s="314">
        <v>0</v>
      </c>
      <c r="D491" s="314">
        <v>8</v>
      </c>
      <c r="E491" s="314">
        <f t="shared" si="26"/>
        <v>8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  <c r="U491" s="314"/>
      <c r="V491" s="315">
        <f t="shared" si="30"/>
        <v>0</v>
      </c>
      <c r="W491" s="317">
        <f t="shared" si="28"/>
        <v>8</v>
      </c>
      <c r="X491" s="350" t="s">
        <v>1796</v>
      </c>
    </row>
    <row r="492" spans="1:24" x14ac:dyDescent="0.25">
      <c r="A492" s="337">
        <v>489</v>
      </c>
      <c r="B492" s="349" t="s">
        <v>2428</v>
      </c>
      <c r="C492" s="314">
        <v>0</v>
      </c>
      <c r="D492" s="314">
        <v>2</v>
      </c>
      <c r="E492" s="314">
        <f t="shared" si="26"/>
        <v>2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  <c r="U492" s="314"/>
      <c r="V492" s="315">
        <f t="shared" si="30"/>
        <v>0</v>
      </c>
      <c r="W492" s="320">
        <f t="shared" si="28"/>
        <v>2</v>
      </c>
      <c r="X492" s="350" t="s">
        <v>1796</v>
      </c>
    </row>
    <row r="493" spans="1:24" x14ac:dyDescent="0.25">
      <c r="A493" s="337">
        <v>490</v>
      </c>
      <c r="B493" s="349" t="s">
        <v>1897</v>
      </c>
      <c r="C493" s="314">
        <v>5</v>
      </c>
      <c r="D493" s="314"/>
      <c r="E493" s="314">
        <f t="shared" si="26"/>
        <v>5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  <c r="U493" s="314"/>
      <c r="V493" s="315">
        <f t="shared" si="30"/>
        <v>0</v>
      </c>
      <c r="W493" s="325">
        <f t="shared" si="28"/>
        <v>5</v>
      </c>
      <c r="X493" s="350" t="s">
        <v>1796</v>
      </c>
    </row>
    <row r="494" spans="1:24" x14ac:dyDescent="0.25">
      <c r="A494" s="337">
        <v>491</v>
      </c>
      <c r="B494" s="349" t="s">
        <v>1962</v>
      </c>
      <c r="C494" s="314">
        <v>0</v>
      </c>
      <c r="D494" s="314"/>
      <c r="E494" s="314">
        <f t="shared" si="26"/>
        <v>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  <c r="U494" s="314"/>
      <c r="V494" s="315">
        <f t="shared" si="30"/>
        <v>0</v>
      </c>
      <c r="W494" s="319">
        <f t="shared" si="28"/>
        <v>0</v>
      </c>
      <c r="X494" s="350" t="s">
        <v>1796</v>
      </c>
    </row>
    <row r="495" spans="1:24" x14ac:dyDescent="0.25">
      <c r="A495" s="337">
        <v>492</v>
      </c>
      <c r="B495" s="349" t="s">
        <v>1974</v>
      </c>
      <c r="C495" s="314">
        <v>54</v>
      </c>
      <c r="D495" s="314"/>
      <c r="E495" s="314">
        <f t="shared" si="26"/>
        <v>54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  <c r="U495" s="314"/>
      <c r="V495" s="315">
        <v>30</v>
      </c>
      <c r="W495" s="317">
        <f t="shared" si="28"/>
        <v>24</v>
      </c>
      <c r="X495" s="350" t="s">
        <v>1796</v>
      </c>
    </row>
    <row r="496" spans="1:24" x14ac:dyDescent="0.25">
      <c r="A496" s="337">
        <v>493</v>
      </c>
      <c r="B496" s="349" t="s">
        <v>1975</v>
      </c>
      <c r="C496" s="314">
        <v>157</v>
      </c>
      <c r="D496" s="314"/>
      <c r="E496" s="314">
        <f t="shared" si="26"/>
        <v>157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5">
        <v>40</v>
      </c>
      <c r="W496" s="317">
        <f t="shared" si="28"/>
        <v>117</v>
      </c>
      <c r="X496" s="350" t="s">
        <v>1796</v>
      </c>
    </row>
    <row r="497" spans="1:24" x14ac:dyDescent="0.25">
      <c r="A497" s="337">
        <v>494</v>
      </c>
      <c r="B497" s="349" t="s">
        <v>1976</v>
      </c>
      <c r="C497" s="314">
        <v>30</v>
      </c>
      <c r="D497" s="314"/>
      <c r="E497" s="314">
        <f t="shared" si="26"/>
        <v>30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  <c r="U497" s="314"/>
      <c r="V497" s="315">
        <f t="shared" ref="V497:V513" si="31">SUM(F497:U497)</f>
        <v>0</v>
      </c>
      <c r="W497" s="317">
        <f t="shared" si="28"/>
        <v>30</v>
      </c>
      <c r="X497" s="350" t="s">
        <v>1796</v>
      </c>
    </row>
    <row r="498" spans="1:24" x14ac:dyDescent="0.25">
      <c r="A498" s="337">
        <v>495</v>
      </c>
      <c r="B498" s="349" t="s">
        <v>2042</v>
      </c>
      <c r="C498" s="314">
        <v>0</v>
      </c>
      <c r="D498" s="314"/>
      <c r="E498" s="314">
        <f t="shared" si="26"/>
        <v>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  <c r="U498" s="314"/>
      <c r="V498" s="315">
        <f t="shared" si="31"/>
        <v>0</v>
      </c>
      <c r="W498" s="319">
        <f t="shared" si="28"/>
        <v>0</v>
      </c>
      <c r="X498" s="350" t="s">
        <v>1796</v>
      </c>
    </row>
    <row r="499" spans="1:24" x14ac:dyDescent="0.25">
      <c r="A499" s="337">
        <v>496</v>
      </c>
      <c r="B499" s="358" t="s">
        <v>2043</v>
      </c>
      <c r="C499" s="314">
        <v>0</v>
      </c>
      <c r="D499" s="314">
        <v>1</v>
      </c>
      <c r="E499" s="314">
        <f t="shared" si="26"/>
        <v>1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  <c r="U499" s="314"/>
      <c r="V499" s="315">
        <f t="shared" si="31"/>
        <v>0</v>
      </c>
      <c r="W499" s="320">
        <f t="shared" si="28"/>
        <v>1</v>
      </c>
      <c r="X499" s="350" t="s">
        <v>1796</v>
      </c>
    </row>
    <row r="500" spans="1:24" x14ac:dyDescent="0.25">
      <c r="A500" s="337">
        <v>497</v>
      </c>
      <c r="B500" s="349" t="s">
        <v>2044</v>
      </c>
      <c r="C500" s="314">
        <v>5</v>
      </c>
      <c r="D500" s="314">
        <v>4</v>
      </c>
      <c r="E500" s="314">
        <f t="shared" si="26"/>
        <v>9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  <c r="U500" s="314"/>
      <c r="V500" s="315">
        <f t="shared" si="31"/>
        <v>0</v>
      </c>
      <c r="W500" s="317">
        <f t="shared" si="28"/>
        <v>9</v>
      </c>
      <c r="X500" s="350" t="s">
        <v>1796</v>
      </c>
    </row>
    <row r="501" spans="1:24" x14ac:dyDescent="0.25">
      <c r="A501" s="337">
        <v>498</v>
      </c>
      <c r="B501" s="349" t="s">
        <v>2045</v>
      </c>
      <c r="C501" s="314">
        <v>6</v>
      </c>
      <c r="D501" s="314">
        <v>1</v>
      </c>
      <c r="E501" s="314">
        <f t="shared" si="26"/>
        <v>7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  <c r="U501" s="314"/>
      <c r="V501" s="315">
        <f t="shared" si="31"/>
        <v>0</v>
      </c>
      <c r="W501" s="317">
        <f t="shared" si="28"/>
        <v>7</v>
      </c>
      <c r="X501" s="350" t="s">
        <v>1796</v>
      </c>
    </row>
    <row r="502" spans="1:24" x14ac:dyDescent="0.25">
      <c r="A502" s="337">
        <v>499</v>
      </c>
      <c r="B502" s="358" t="s">
        <v>2046</v>
      </c>
      <c r="C502" s="314">
        <v>1</v>
      </c>
      <c r="D502" s="314"/>
      <c r="E502" s="314">
        <f t="shared" si="26"/>
        <v>1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  <c r="U502" s="314"/>
      <c r="V502" s="315">
        <f t="shared" si="31"/>
        <v>0</v>
      </c>
      <c r="W502" s="320">
        <f t="shared" si="28"/>
        <v>1</v>
      </c>
      <c r="X502" s="350" t="s">
        <v>1796</v>
      </c>
    </row>
    <row r="503" spans="1:24" x14ac:dyDescent="0.25">
      <c r="A503" s="337">
        <v>500</v>
      </c>
      <c r="B503" s="358" t="s">
        <v>2047</v>
      </c>
      <c r="C503" s="314">
        <v>1</v>
      </c>
      <c r="D503" s="314"/>
      <c r="E503" s="314">
        <f t="shared" si="26"/>
        <v>1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  <c r="U503" s="314"/>
      <c r="V503" s="315">
        <f t="shared" si="31"/>
        <v>0</v>
      </c>
      <c r="W503" s="320">
        <f t="shared" si="28"/>
        <v>1</v>
      </c>
      <c r="X503" s="350" t="s">
        <v>1796</v>
      </c>
    </row>
    <row r="504" spans="1:24" x14ac:dyDescent="0.25">
      <c r="A504" s="337">
        <v>501</v>
      </c>
      <c r="B504" s="358" t="s">
        <v>2048</v>
      </c>
      <c r="C504" s="314">
        <v>0</v>
      </c>
      <c r="D504" s="314"/>
      <c r="E504" s="314">
        <f t="shared" si="26"/>
        <v>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  <c r="U504" s="314"/>
      <c r="V504" s="315">
        <f t="shared" si="31"/>
        <v>0</v>
      </c>
      <c r="W504" s="319">
        <f t="shared" si="28"/>
        <v>0</v>
      </c>
      <c r="X504" s="350" t="s">
        <v>1796</v>
      </c>
    </row>
    <row r="505" spans="1:24" x14ac:dyDescent="0.25">
      <c r="A505" s="337">
        <v>502</v>
      </c>
      <c r="B505" s="358" t="s">
        <v>2049</v>
      </c>
      <c r="C505" s="314">
        <v>5</v>
      </c>
      <c r="D505" s="314"/>
      <c r="E505" s="314">
        <f t="shared" si="26"/>
        <v>5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  <c r="U505" s="314"/>
      <c r="V505" s="315">
        <f t="shared" si="31"/>
        <v>0</v>
      </c>
      <c r="W505" s="325">
        <f t="shared" si="28"/>
        <v>5</v>
      </c>
      <c r="X505" s="350" t="s">
        <v>1796</v>
      </c>
    </row>
    <row r="506" spans="1:24" x14ac:dyDescent="0.25">
      <c r="A506" s="337">
        <v>503</v>
      </c>
      <c r="B506" s="358" t="s">
        <v>2105</v>
      </c>
      <c r="C506" s="314">
        <v>1</v>
      </c>
      <c r="D506" s="314">
        <v>1</v>
      </c>
      <c r="E506" s="314">
        <f t="shared" si="26"/>
        <v>2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  <c r="U506" s="314"/>
      <c r="V506" s="315">
        <f t="shared" si="31"/>
        <v>0</v>
      </c>
      <c r="W506" s="320">
        <f t="shared" si="28"/>
        <v>2</v>
      </c>
      <c r="X506" s="350" t="s">
        <v>1796</v>
      </c>
    </row>
    <row r="507" spans="1:24" x14ac:dyDescent="0.25">
      <c r="A507" s="337">
        <v>504</v>
      </c>
      <c r="B507" s="358" t="s">
        <v>2050</v>
      </c>
      <c r="C507" s="314">
        <v>0</v>
      </c>
      <c r="D507" s="314"/>
      <c r="E507" s="314">
        <f t="shared" si="26"/>
        <v>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  <c r="U507" s="314"/>
      <c r="V507" s="315">
        <f t="shared" si="31"/>
        <v>0</v>
      </c>
      <c r="W507" s="319">
        <f t="shared" si="28"/>
        <v>0</v>
      </c>
      <c r="X507" s="350" t="s">
        <v>1796</v>
      </c>
    </row>
    <row r="508" spans="1:24" x14ac:dyDescent="0.25">
      <c r="A508" s="337">
        <v>505</v>
      </c>
      <c r="B508" s="358" t="s">
        <v>2051</v>
      </c>
      <c r="C508" s="314">
        <v>3</v>
      </c>
      <c r="D508" s="314"/>
      <c r="E508" s="314">
        <f t="shared" si="26"/>
        <v>3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5">
        <f t="shared" si="31"/>
        <v>0</v>
      </c>
      <c r="W508" s="325">
        <f t="shared" si="28"/>
        <v>3</v>
      </c>
      <c r="X508" s="350" t="s">
        <v>1796</v>
      </c>
    </row>
    <row r="509" spans="1:24" x14ac:dyDescent="0.25">
      <c r="A509" s="337">
        <v>506</v>
      </c>
      <c r="B509" s="358" t="s">
        <v>2052</v>
      </c>
      <c r="C509" s="314">
        <v>2</v>
      </c>
      <c r="D509" s="314"/>
      <c r="E509" s="314">
        <f t="shared" si="26"/>
        <v>2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  <c r="U509" s="314"/>
      <c r="V509" s="315">
        <f t="shared" si="31"/>
        <v>0</v>
      </c>
      <c r="W509" s="320">
        <f t="shared" si="28"/>
        <v>2</v>
      </c>
      <c r="X509" s="350" t="s">
        <v>1796</v>
      </c>
    </row>
    <row r="510" spans="1:24" x14ac:dyDescent="0.25">
      <c r="A510" s="337">
        <v>507</v>
      </c>
      <c r="B510" s="349" t="s">
        <v>2053</v>
      </c>
      <c r="C510" s="314">
        <v>0</v>
      </c>
      <c r="D510" s="314"/>
      <c r="E510" s="314">
        <f t="shared" si="26"/>
        <v>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  <c r="U510" s="314"/>
      <c r="V510" s="315">
        <f t="shared" si="31"/>
        <v>0</v>
      </c>
      <c r="W510" s="319">
        <f t="shared" si="28"/>
        <v>0</v>
      </c>
      <c r="X510" s="350" t="s">
        <v>1796</v>
      </c>
    </row>
    <row r="511" spans="1:24" x14ac:dyDescent="0.25">
      <c r="A511" s="337">
        <v>508</v>
      </c>
      <c r="B511" s="358" t="s">
        <v>2054</v>
      </c>
      <c r="C511" s="314">
        <v>5</v>
      </c>
      <c r="D511" s="314"/>
      <c r="E511" s="314">
        <f t="shared" si="26"/>
        <v>5</v>
      </c>
      <c r="F511" s="314"/>
      <c r="G511" s="314"/>
      <c r="H511" s="314"/>
      <c r="I511" s="314">
        <f>1</f>
        <v>1</v>
      </c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  <c r="U511" s="314"/>
      <c r="V511" s="315">
        <f t="shared" si="31"/>
        <v>1</v>
      </c>
      <c r="W511" s="325">
        <f t="shared" si="28"/>
        <v>4</v>
      </c>
      <c r="X511" s="350" t="s">
        <v>1796</v>
      </c>
    </row>
    <row r="512" spans="1:24" x14ac:dyDescent="0.25">
      <c r="A512" s="337">
        <v>509</v>
      </c>
      <c r="B512" s="358" t="s">
        <v>2098</v>
      </c>
      <c r="C512" s="314">
        <v>7</v>
      </c>
      <c r="D512" s="314"/>
      <c r="E512" s="314">
        <f t="shared" si="26"/>
        <v>7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  <c r="U512" s="314"/>
      <c r="V512" s="315">
        <f t="shared" si="31"/>
        <v>0</v>
      </c>
      <c r="W512" s="317">
        <f t="shared" si="28"/>
        <v>7</v>
      </c>
      <c r="X512" s="350" t="s">
        <v>1796</v>
      </c>
    </row>
    <row r="513" spans="1:24" x14ac:dyDescent="0.25">
      <c r="A513" s="337">
        <v>510</v>
      </c>
      <c r="B513" s="358" t="s">
        <v>2055</v>
      </c>
      <c r="C513" s="314">
        <v>0</v>
      </c>
      <c r="D513" s="314"/>
      <c r="E513" s="314">
        <f t="shared" si="26"/>
        <v>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  <c r="U513" s="314"/>
      <c r="V513" s="315">
        <f t="shared" si="31"/>
        <v>0</v>
      </c>
      <c r="W513" s="319">
        <f t="shared" si="28"/>
        <v>0</v>
      </c>
      <c r="X513" s="350" t="s">
        <v>1796</v>
      </c>
    </row>
    <row r="514" spans="1:24" x14ac:dyDescent="0.25">
      <c r="A514" s="337">
        <v>511</v>
      </c>
      <c r="B514" s="358" t="s">
        <v>2056</v>
      </c>
      <c r="C514" s="314">
        <v>3</v>
      </c>
      <c r="D514" s="314">
        <v>4</v>
      </c>
      <c r="E514" s="314">
        <f t="shared" si="26"/>
        <v>7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  <c r="U514" s="314"/>
      <c r="V514" s="315">
        <v>1</v>
      </c>
      <c r="W514" s="317">
        <f t="shared" si="28"/>
        <v>6</v>
      </c>
      <c r="X514" s="350" t="s">
        <v>2513</v>
      </c>
    </row>
    <row r="515" spans="1:24" x14ac:dyDescent="0.25">
      <c r="A515" s="337">
        <v>512</v>
      </c>
      <c r="B515" s="358" t="s">
        <v>2057</v>
      </c>
      <c r="C515" s="314">
        <v>4</v>
      </c>
      <c r="D515" s="314">
        <v>8</v>
      </c>
      <c r="E515" s="314">
        <f t="shared" ref="E515:E552" si="32">C515+D515</f>
        <v>12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  <c r="U515" s="314"/>
      <c r="V515" s="315">
        <v>6</v>
      </c>
      <c r="W515" s="317">
        <f t="shared" ref="W515:W552" si="33">E515-V515</f>
        <v>6</v>
      </c>
      <c r="X515" s="350" t="s">
        <v>2513</v>
      </c>
    </row>
    <row r="516" spans="1:24" x14ac:dyDescent="0.25">
      <c r="A516" s="337">
        <v>513</v>
      </c>
      <c r="B516" s="358" t="s">
        <v>2058</v>
      </c>
      <c r="C516" s="314">
        <v>0</v>
      </c>
      <c r="D516" s="314"/>
      <c r="E516" s="314">
        <f t="shared" si="32"/>
        <v>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  <c r="U516" s="314"/>
      <c r="V516" s="315">
        <f t="shared" ref="V516:V552" si="34">SUM(F516:U516)</f>
        <v>0</v>
      </c>
      <c r="W516" s="319">
        <f t="shared" si="33"/>
        <v>0</v>
      </c>
      <c r="X516" s="350" t="s">
        <v>2513</v>
      </c>
    </row>
    <row r="517" spans="1:24" x14ac:dyDescent="0.25">
      <c r="A517" s="337">
        <v>514</v>
      </c>
      <c r="B517" s="358" t="s">
        <v>2059</v>
      </c>
      <c r="C517" s="314">
        <v>10</v>
      </c>
      <c r="D517" s="314"/>
      <c r="E517" s="314">
        <f t="shared" si="32"/>
        <v>10</v>
      </c>
      <c r="F517" s="314"/>
      <c r="G517" s="314">
        <f>1</f>
        <v>1</v>
      </c>
      <c r="H517" s="314">
        <f>1</f>
        <v>1</v>
      </c>
      <c r="I517" s="314">
        <f>1</f>
        <v>1</v>
      </c>
      <c r="J517" s="314"/>
      <c r="K517" s="314"/>
      <c r="L517" s="314"/>
      <c r="M517" s="314">
        <f>1</f>
        <v>1</v>
      </c>
      <c r="N517" s="314"/>
      <c r="O517" s="314"/>
      <c r="P517" s="314"/>
      <c r="Q517" s="314"/>
      <c r="R517" s="314"/>
      <c r="S517" s="314">
        <f>1</f>
        <v>1</v>
      </c>
      <c r="T517" s="314"/>
      <c r="U517" s="314"/>
      <c r="V517" s="315">
        <v>5</v>
      </c>
      <c r="W517" s="325">
        <f t="shared" si="33"/>
        <v>5</v>
      </c>
      <c r="X517" s="350" t="s">
        <v>2513</v>
      </c>
    </row>
    <row r="518" spans="1:24" x14ac:dyDescent="0.25">
      <c r="A518" s="337">
        <v>515</v>
      </c>
      <c r="B518" s="358" t="s">
        <v>2060</v>
      </c>
      <c r="C518" s="314">
        <v>6</v>
      </c>
      <c r="D518" s="314">
        <v>5</v>
      </c>
      <c r="E518" s="314">
        <f t="shared" si="32"/>
        <v>11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  <c r="U518" s="314"/>
      <c r="V518" s="315">
        <v>1</v>
      </c>
      <c r="W518" s="317">
        <f t="shared" si="33"/>
        <v>10</v>
      </c>
      <c r="X518" s="350" t="s">
        <v>2513</v>
      </c>
    </row>
    <row r="519" spans="1:24" x14ac:dyDescent="0.25">
      <c r="A519" s="337">
        <v>516</v>
      </c>
      <c r="B519" s="358" t="s">
        <v>2061</v>
      </c>
      <c r="C519" s="314">
        <v>8</v>
      </c>
      <c r="D519" s="314">
        <v>5</v>
      </c>
      <c r="E519" s="314">
        <f t="shared" si="32"/>
        <v>13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  <c r="U519" s="314"/>
      <c r="V519" s="315">
        <f t="shared" si="34"/>
        <v>0</v>
      </c>
      <c r="W519" s="317">
        <f t="shared" si="33"/>
        <v>13</v>
      </c>
      <c r="X519" s="350" t="s">
        <v>2513</v>
      </c>
    </row>
    <row r="520" spans="1:24" x14ac:dyDescent="0.25">
      <c r="A520" s="337">
        <v>517</v>
      </c>
      <c r="B520" s="358" t="s">
        <v>2062</v>
      </c>
      <c r="C520" s="314">
        <v>2</v>
      </c>
      <c r="D520" s="314"/>
      <c r="E520" s="314">
        <f t="shared" si="32"/>
        <v>2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  <c r="U520" s="314"/>
      <c r="V520" s="315">
        <f t="shared" si="34"/>
        <v>0</v>
      </c>
      <c r="W520" s="320">
        <f t="shared" si="33"/>
        <v>2</v>
      </c>
      <c r="X520" s="350" t="s">
        <v>1796</v>
      </c>
    </row>
    <row r="521" spans="1:24" x14ac:dyDescent="0.25">
      <c r="A521" s="337">
        <v>518</v>
      </c>
      <c r="B521" s="349" t="s">
        <v>2063</v>
      </c>
      <c r="C521" s="314">
        <v>5</v>
      </c>
      <c r="D521" s="314"/>
      <c r="E521" s="314">
        <f t="shared" si="32"/>
        <v>5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  <c r="U521" s="314"/>
      <c r="V521" s="315">
        <f t="shared" si="34"/>
        <v>0</v>
      </c>
      <c r="W521" s="325">
        <f t="shared" si="33"/>
        <v>5</v>
      </c>
      <c r="X521" s="350" t="s">
        <v>1796</v>
      </c>
    </row>
    <row r="522" spans="1:24" x14ac:dyDescent="0.25">
      <c r="A522" s="337">
        <v>519</v>
      </c>
      <c r="B522" s="349" t="s">
        <v>2064</v>
      </c>
      <c r="C522" s="314">
        <v>7</v>
      </c>
      <c r="D522" s="314"/>
      <c r="E522" s="314">
        <f t="shared" si="32"/>
        <v>7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  <c r="U522" s="314"/>
      <c r="V522" s="315">
        <f t="shared" si="34"/>
        <v>0</v>
      </c>
      <c r="W522" s="317">
        <f t="shared" si="33"/>
        <v>7</v>
      </c>
      <c r="X522" s="350" t="s">
        <v>1796</v>
      </c>
    </row>
    <row r="523" spans="1:24" x14ac:dyDescent="0.25">
      <c r="A523" s="337">
        <v>520</v>
      </c>
      <c r="B523" s="349" t="s">
        <v>2065</v>
      </c>
      <c r="C523" s="314">
        <v>15</v>
      </c>
      <c r="D523" s="314"/>
      <c r="E523" s="314">
        <f t="shared" si="32"/>
        <v>15</v>
      </c>
      <c r="F523" s="314">
        <f>2</f>
        <v>2</v>
      </c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  <c r="U523" s="314"/>
      <c r="V523" s="315">
        <f t="shared" si="34"/>
        <v>2</v>
      </c>
      <c r="W523" s="317">
        <f t="shared" si="33"/>
        <v>13</v>
      </c>
      <c r="X523" s="350" t="s">
        <v>1796</v>
      </c>
    </row>
    <row r="524" spans="1:24" x14ac:dyDescent="0.25">
      <c r="A524" s="337">
        <v>521</v>
      </c>
      <c r="B524" s="349" t="s">
        <v>2066</v>
      </c>
      <c r="C524" s="314">
        <v>13</v>
      </c>
      <c r="D524" s="314"/>
      <c r="E524" s="314">
        <f t="shared" si="32"/>
        <v>13</v>
      </c>
      <c r="F524" s="314">
        <f>4</f>
        <v>4</v>
      </c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  <c r="U524" s="314"/>
      <c r="V524" s="315">
        <f t="shared" si="34"/>
        <v>4</v>
      </c>
      <c r="W524" s="317">
        <f t="shared" si="33"/>
        <v>9</v>
      </c>
      <c r="X524" s="350" t="s">
        <v>1796</v>
      </c>
    </row>
    <row r="525" spans="1:24" x14ac:dyDescent="0.25">
      <c r="A525" s="337">
        <v>522</v>
      </c>
      <c r="B525" s="358" t="s">
        <v>2067</v>
      </c>
      <c r="C525" s="314">
        <v>0</v>
      </c>
      <c r="D525" s="314"/>
      <c r="E525" s="314">
        <f t="shared" si="32"/>
        <v>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  <c r="U525" s="314"/>
      <c r="V525" s="315">
        <f t="shared" si="34"/>
        <v>0</v>
      </c>
      <c r="W525" s="319">
        <f t="shared" si="33"/>
        <v>0</v>
      </c>
      <c r="X525" s="350" t="s">
        <v>1796</v>
      </c>
    </row>
    <row r="526" spans="1:24" x14ac:dyDescent="0.25">
      <c r="A526" s="337">
        <v>523</v>
      </c>
      <c r="B526" s="358" t="s">
        <v>2068</v>
      </c>
      <c r="C526" s="314">
        <v>0</v>
      </c>
      <c r="D526" s="314"/>
      <c r="E526" s="314">
        <f t="shared" si="32"/>
        <v>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  <c r="U526" s="314"/>
      <c r="V526" s="315">
        <f t="shared" si="34"/>
        <v>0</v>
      </c>
      <c r="W526" s="319">
        <f t="shared" si="33"/>
        <v>0</v>
      </c>
      <c r="X526" s="350" t="s">
        <v>1796</v>
      </c>
    </row>
    <row r="527" spans="1:24" x14ac:dyDescent="0.25">
      <c r="A527" s="337">
        <v>524</v>
      </c>
      <c r="B527" s="358" t="s">
        <v>2069</v>
      </c>
      <c r="C527" s="314">
        <v>12</v>
      </c>
      <c r="D527" s="314"/>
      <c r="E527" s="314">
        <f t="shared" si="32"/>
        <v>12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  <c r="U527" s="314"/>
      <c r="V527" s="315">
        <v>1</v>
      </c>
      <c r="W527" s="317">
        <f t="shared" si="33"/>
        <v>11</v>
      </c>
      <c r="X527" s="350" t="s">
        <v>1796</v>
      </c>
    </row>
    <row r="528" spans="1:24" x14ac:dyDescent="0.25">
      <c r="A528" s="337">
        <v>525</v>
      </c>
      <c r="B528" s="358" t="s">
        <v>2070</v>
      </c>
      <c r="C528" s="314">
        <v>0</v>
      </c>
      <c r="D528" s="314"/>
      <c r="E528" s="314">
        <f t="shared" si="32"/>
        <v>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4"/>
      <c r="V528" s="315">
        <f t="shared" si="34"/>
        <v>0</v>
      </c>
      <c r="W528" s="319">
        <f t="shared" si="33"/>
        <v>0</v>
      </c>
      <c r="X528" s="350" t="s">
        <v>1796</v>
      </c>
    </row>
    <row r="529" spans="1:24" x14ac:dyDescent="0.25">
      <c r="A529" s="337">
        <v>526</v>
      </c>
      <c r="B529" s="358" t="s">
        <v>2071</v>
      </c>
      <c r="C529" s="314">
        <v>1</v>
      </c>
      <c r="D529" s="314"/>
      <c r="E529" s="314">
        <f t="shared" si="32"/>
        <v>1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  <c r="U529" s="314"/>
      <c r="V529" s="315">
        <f t="shared" si="34"/>
        <v>0</v>
      </c>
      <c r="W529" s="320">
        <f>E529-V529</f>
        <v>1</v>
      </c>
      <c r="X529" s="350" t="s">
        <v>1796</v>
      </c>
    </row>
    <row r="530" spans="1:24" x14ac:dyDescent="0.25">
      <c r="A530" s="337">
        <v>527</v>
      </c>
      <c r="B530" s="358" t="s">
        <v>2072</v>
      </c>
      <c r="C530" s="314">
        <v>0</v>
      </c>
      <c r="D530" s="314"/>
      <c r="E530" s="314">
        <f t="shared" si="32"/>
        <v>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  <c r="U530" s="314"/>
      <c r="V530" s="315">
        <f t="shared" si="34"/>
        <v>0</v>
      </c>
      <c r="W530" s="319">
        <f t="shared" si="33"/>
        <v>0</v>
      </c>
      <c r="X530" s="350" t="s">
        <v>1796</v>
      </c>
    </row>
    <row r="531" spans="1:24" x14ac:dyDescent="0.25">
      <c r="A531" s="337">
        <v>528</v>
      </c>
      <c r="B531" s="358" t="s">
        <v>2073</v>
      </c>
      <c r="C531" s="314">
        <v>3</v>
      </c>
      <c r="D531" s="314"/>
      <c r="E531" s="314">
        <f t="shared" si="32"/>
        <v>3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  <c r="U531" s="314"/>
      <c r="V531" s="315">
        <f t="shared" si="34"/>
        <v>0</v>
      </c>
      <c r="W531" s="325">
        <f t="shared" si="33"/>
        <v>3</v>
      </c>
      <c r="X531" s="350" t="s">
        <v>2513</v>
      </c>
    </row>
    <row r="532" spans="1:24" x14ac:dyDescent="0.25">
      <c r="A532" s="337">
        <v>529</v>
      </c>
      <c r="B532" s="358" t="s">
        <v>2074</v>
      </c>
      <c r="C532" s="314">
        <v>1</v>
      </c>
      <c r="D532" s="314"/>
      <c r="E532" s="314">
        <f t="shared" si="32"/>
        <v>1</v>
      </c>
      <c r="F532" s="314">
        <v>1</v>
      </c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5">
        <f t="shared" si="34"/>
        <v>1</v>
      </c>
      <c r="W532" s="319">
        <f t="shared" si="33"/>
        <v>0</v>
      </c>
      <c r="X532" s="350" t="s">
        <v>2513</v>
      </c>
    </row>
    <row r="533" spans="1:24" x14ac:dyDescent="0.25">
      <c r="A533" s="337">
        <v>530</v>
      </c>
      <c r="B533" s="358" t="s">
        <v>2075</v>
      </c>
      <c r="C533" s="314">
        <v>1</v>
      </c>
      <c r="D533" s="314"/>
      <c r="E533" s="314">
        <f t="shared" si="32"/>
        <v>1</v>
      </c>
      <c r="F533" s="314"/>
      <c r="G533" s="314">
        <v>1</v>
      </c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  <c r="U533" s="314"/>
      <c r="V533" s="315">
        <f t="shared" si="34"/>
        <v>1</v>
      </c>
      <c r="W533" s="319">
        <f t="shared" si="33"/>
        <v>0</v>
      </c>
      <c r="X533" s="350" t="s">
        <v>2513</v>
      </c>
    </row>
    <row r="534" spans="1:24" x14ac:dyDescent="0.25">
      <c r="A534" s="337">
        <v>531</v>
      </c>
      <c r="B534" s="358" t="s">
        <v>2076</v>
      </c>
      <c r="C534" s="314">
        <v>2</v>
      </c>
      <c r="D534" s="314"/>
      <c r="E534" s="314">
        <f t="shared" si="32"/>
        <v>2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5">
        <v>2</v>
      </c>
      <c r="W534" s="319">
        <f t="shared" si="33"/>
        <v>0</v>
      </c>
      <c r="X534" s="350" t="s">
        <v>2513</v>
      </c>
    </row>
    <row r="535" spans="1:24" x14ac:dyDescent="0.25">
      <c r="A535" s="337">
        <v>532</v>
      </c>
      <c r="B535" s="358" t="s">
        <v>2077</v>
      </c>
      <c r="C535" s="314">
        <v>7</v>
      </c>
      <c r="D535" s="314"/>
      <c r="E535" s="314">
        <f t="shared" si="32"/>
        <v>7</v>
      </c>
      <c r="F535" s="314"/>
      <c r="G535" s="314">
        <f>1</f>
        <v>1</v>
      </c>
      <c r="H535" s="314"/>
      <c r="I535" s="314">
        <f>1</f>
        <v>1</v>
      </c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  <c r="U535" s="314"/>
      <c r="V535" s="315">
        <f t="shared" si="34"/>
        <v>2</v>
      </c>
      <c r="W535" s="325">
        <f t="shared" si="33"/>
        <v>5</v>
      </c>
      <c r="X535" s="350" t="s">
        <v>2513</v>
      </c>
    </row>
    <row r="536" spans="1:24" x14ac:dyDescent="0.25">
      <c r="A536" s="337">
        <v>533</v>
      </c>
      <c r="B536" s="358" t="s">
        <v>2078</v>
      </c>
      <c r="C536" s="314">
        <v>3</v>
      </c>
      <c r="D536" s="314"/>
      <c r="E536" s="314">
        <f t="shared" si="32"/>
        <v>3</v>
      </c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  <c r="U536" s="314"/>
      <c r="V536" s="315">
        <v>1</v>
      </c>
      <c r="W536" s="320">
        <f t="shared" si="33"/>
        <v>2</v>
      </c>
      <c r="X536" s="350" t="s">
        <v>2513</v>
      </c>
    </row>
    <row r="537" spans="1:24" x14ac:dyDescent="0.25">
      <c r="A537" s="337">
        <v>534</v>
      </c>
      <c r="B537" s="358" t="s">
        <v>2079</v>
      </c>
      <c r="C537" s="314">
        <v>1</v>
      </c>
      <c r="D537" s="314"/>
      <c r="E537" s="314">
        <f t="shared" si="32"/>
        <v>1</v>
      </c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  <c r="U537" s="314"/>
      <c r="V537" s="315">
        <f t="shared" si="34"/>
        <v>0</v>
      </c>
      <c r="W537" s="320">
        <f t="shared" si="33"/>
        <v>1</v>
      </c>
      <c r="X537" s="350" t="s">
        <v>2513</v>
      </c>
    </row>
    <row r="538" spans="1:24" x14ac:dyDescent="0.25">
      <c r="A538" s="337">
        <v>535</v>
      </c>
      <c r="B538" s="358" t="s">
        <v>2080</v>
      </c>
      <c r="C538" s="314">
        <v>0</v>
      </c>
      <c r="D538" s="314"/>
      <c r="E538" s="314">
        <f t="shared" si="32"/>
        <v>0</v>
      </c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  <c r="U538" s="314"/>
      <c r="V538" s="315">
        <f t="shared" si="34"/>
        <v>0</v>
      </c>
      <c r="W538" s="319">
        <f t="shared" si="33"/>
        <v>0</v>
      </c>
      <c r="X538" s="350" t="s">
        <v>2513</v>
      </c>
    </row>
    <row r="539" spans="1:24" x14ac:dyDescent="0.25">
      <c r="A539" s="337">
        <v>536</v>
      </c>
      <c r="B539" s="358" t="s">
        <v>2081</v>
      </c>
      <c r="C539" s="314">
        <v>0</v>
      </c>
      <c r="D539" s="314"/>
      <c r="E539" s="314">
        <f t="shared" si="32"/>
        <v>0</v>
      </c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  <c r="U539" s="314"/>
      <c r="V539" s="315">
        <f t="shared" si="34"/>
        <v>0</v>
      </c>
      <c r="W539" s="319">
        <f t="shared" si="33"/>
        <v>0</v>
      </c>
      <c r="X539" s="350" t="s">
        <v>2513</v>
      </c>
    </row>
    <row r="540" spans="1:24" x14ac:dyDescent="0.25">
      <c r="A540" s="337">
        <v>537</v>
      </c>
      <c r="B540" s="358" t="s">
        <v>2082</v>
      </c>
      <c r="C540" s="314">
        <v>1</v>
      </c>
      <c r="D540" s="314"/>
      <c r="E540" s="314">
        <f t="shared" si="32"/>
        <v>1</v>
      </c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  <c r="U540" s="314"/>
      <c r="V540" s="315">
        <f t="shared" si="34"/>
        <v>0</v>
      </c>
      <c r="W540" s="320">
        <f t="shared" si="33"/>
        <v>1</v>
      </c>
      <c r="X540" s="350" t="s">
        <v>2513</v>
      </c>
    </row>
    <row r="541" spans="1:24" x14ac:dyDescent="0.25">
      <c r="A541" s="337">
        <v>538</v>
      </c>
      <c r="B541" s="358" t="s">
        <v>2083</v>
      </c>
      <c r="C541" s="314">
        <v>50</v>
      </c>
      <c r="D541" s="314"/>
      <c r="E541" s="314">
        <f t="shared" si="32"/>
        <v>50</v>
      </c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  <c r="U541" s="314"/>
      <c r="V541" s="315">
        <f t="shared" si="34"/>
        <v>0</v>
      </c>
      <c r="W541" s="317">
        <f t="shared" si="33"/>
        <v>50</v>
      </c>
      <c r="X541" s="350" t="s">
        <v>1796</v>
      </c>
    </row>
    <row r="542" spans="1:24" x14ac:dyDescent="0.25">
      <c r="A542" s="337">
        <v>539</v>
      </c>
      <c r="B542" s="358" t="s">
        <v>2084</v>
      </c>
      <c r="C542" s="314">
        <v>2</v>
      </c>
      <c r="D542" s="314"/>
      <c r="E542" s="314">
        <f t="shared" si="32"/>
        <v>2</v>
      </c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  <c r="U542" s="314"/>
      <c r="V542" s="315">
        <f t="shared" si="34"/>
        <v>0</v>
      </c>
      <c r="W542" s="320">
        <f t="shared" si="33"/>
        <v>2</v>
      </c>
      <c r="X542" s="350" t="s">
        <v>1796</v>
      </c>
    </row>
    <row r="543" spans="1:24" x14ac:dyDescent="0.25">
      <c r="A543" s="337">
        <v>540</v>
      </c>
      <c r="B543" s="349" t="s">
        <v>2085</v>
      </c>
      <c r="C543" s="314">
        <v>6</v>
      </c>
      <c r="D543" s="314"/>
      <c r="E543" s="314">
        <f t="shared" si="32"/>
        <v>6</v>
      </c>
      <c r="F543" s="314">
        <f>1</f>
        <v>1</v>
      </c>
      <c r="G543" s="314">
        <f>2</f>
        <v>2</v>
      </c>
      <c r="H543" s="314">
        <f>1</f>
        <v>1</v>
      </c>
      <c r="I543" s="314"/>
      <c r="J543" s="314"/>
      <c r="K543" s="314">
        <f>1</f>
        <v>1</v>
      </c>
      <c r="L543" s="314">
        <f>1</f>
        <v>1</v>
      </c>
      <c r="M543" s="314"/>
      <c r="N543" s="314"/>
      <c r="O543" s="314"/>
      <c r="P543" s="314"/>
      <c r="Q543" s="314"/>
      <c r="R543" s="314"/>
      <c r="S543" s="314"/>
      <c r="T543" s="314"/>
      <c r="U543" s="314"/>
      <c r="V543" s="315">
        <f t="shared" si="34"/>
        <v>6</v>
      </c>
      <c r="W543" s="319">
        <f t="shared" si="33"/>
        <v>0</v>
      </c>
      <c r="X543" s="350" t="s">
        <v>1796</v>
      </c>
    </row>
    <row r="544" spans="1:24" x14ac:dyDescent="0.25">
      <c r="A544" s="337">
        <v>541</v>
      </c>
      <c r="B544" s="349" t="s">
        <v>2086</v>
      </c>
      <c r="C544" s="314">
        <v>0</v>
      </c>
      <c r="D544" s="314"/>
      <c r="E544" s="314">
        <f t="shared" si="32"/>
        <v>0</v>
      </c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  <c r="U544" s="314"/>
      <c r="V544" s="315">
        <f t="shared" si="34"/>
        <v>0</v>
      </c>
      <c r="W544" s="319">
        <f t="shared" si="33"/>
        <v>0</v>
      </c>
      <c r="X544" s="350" t="s">
        <v>1796</v>
      </c>
    </row>
    <row r="545" spans="1:24" x14ac:dyDescent="0.25">
      <c r="A545" s="337">
        <v>542</v>
      </c>
      <c r="B545" s="358" t="s">
        <v>2087</v>
      </c>
      <c r="C545" s="314">
        <v>1</v>
      </c>
      <c r="D545" s="314"/>
      <c r="E545" s="314">
        <f t="shared" si="32"/>
        <v>1</v>
      </c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>
        <f>1</f>
        <v>1</v>
      </c>
      <c r="R545" s="314"/>
      <c r="S545" s="314"/>
      <c r="T545" s="314"/>
      <c r="U545" s="314"/>
      <c r="V545" s="315">
        <f t="shared" si="34"/>
        <v>1</v>
      </c>
      <c r="W545" s="319">
        <f t="shared" si="33"/>
        <v>0</v>
      </c>
      <c r="X545" s="350" t="s">
        <v>1796</v>
      </c>
    </row>
    <row r="546" spans="1:24" x14ac:dyDescent="0.25">
      <c r="A546" s="337">
        <v>543</v>
      </c>
      <c r="B546" s="358" t="s">
        <v>2099</v>
      </c>
      <c r="C546" s="314">
        <v>20</v>
      </c>
      <c r="D546" s="314"/>
      <c r="E546" s="314">
        <f t="shared" si="32"/>
        <v>20</v>
      </c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  <c r="U546" s="314"/>
      <c r="V546" s="315">
        <f t="shared" si="34"/>
        <v>0</v>
      </c>
      <c r="W546" s="317">
        <f t="shared" si="33"/>
        <v>20</v>
      </c>
      <c r="X546" s="350" t="s">
        <v>1796</v>
      </c>
    </row>
    <row r="547" spans="1:24" x14ac:dyDescent="0.25">
      <c r="A547" s="337">
        <v>544</v>
      </c>
      <c r="B547" s="358" t="s">
        <v>2100</v>
      </c>
      <c r="C547" s="314">
        <v>10</v>
      </c>
      <c r="D547" s="314"/>
      <c r="E547" s="314">
        <f t="shared" si="32"/>
        <v>10</v>
      </c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  <c r="U547" s="314"/>
      <c r="V547" s="315">
        <f t="shared" si="34"/>
        <v>0</v>
      </c>
      <c r="W547" s="317">
        <f t="shared" si="33"/>
        <v>10</v>
      </c>
      <c r="X547" s="350" t="s">
        <v>1796</v>
      </c>
    </row>
    <row r="548" spans="1:24" x14ac:dyDescent="0.25">
      <c r="A548" s="337">
        <v>545</v>
      </c>
      <c r="B548" s="358" t="s">
        <v>2101</v>
      </c>
      <c r="C548" s="314">
        <v>1</v>
      </c>
      <c r="D548" s="314"/>
      <c r="E548" s="314">
        <f t="shared" si="32"/>
        <v>1</v>
      </c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  <c r="U548" s="314"/>
      <c r="V548" s="315">
        <f t="shared" si="34"/>
        <v>0</v>
      </c>
      <c r="W548" s="320">
        <f t="shared" si="33"/>
        <v>1</v>
      </c>
      <c r="X548" s="350" t="s">
        <v>1796</v>
      </c>
    </row>
    <row r="549" spans="1:24" x14ac:dyDescent="0.25">
      <c r="A549" s="337">
        <v>546</v>
      </c>
      <c r="B549" s="358" t="s">
        <v>2429</v>
      </c>
      <c r="C549" s="314">
        <v>0</v>
      </c>
      <c r="D549" s="326">
        <v>2</v>
      </c>
      <c r="E549" s="314">
        <f t="shared" si="32"/>
        <v>2</v>
      </c>
      <c r="F549" s="326"/>
      <c r="G549" s="326">
        <f>2</f>
        <v>2</v>
      </c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15">
        <f t="shared" si="34"/>
        <v>2</v>
      </c>
      <c r="W549" s="319">
        <f t="shared" si="33"/>
        <v>0</v>
      </c>
      <c r="X549" s="350" t="s">
        <v>1796</v>
      </c>
    </row>
    <row r="550" spans="1:24" x14ac:dyDescent="0.25">
      <c r="A550" s="337">
        <v>547</v>
      </c>
      <c r="B550" s="358" t="s">
        <v>2430</v>
      </c>
      <c r="C550" s="314">
        <v>0</v>
      </c>
      <c r="D550" s="326">
        <v>5</v>
      </c>
      <c r="E550" s="314">
        <f t="shared" si="32"/>
        <v>5</v>
      </c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15">
        <f t="shared" si="34"/>
        <v>0</v>
      </c>
      <c r="W550" s="325">
        <f t="shared" si="33"/>
        <v>5</v>
      </c>
      <c r="X550" s="350" t="s">
        <v>1796</v>
      </c>
    </row>
    <row r="551" spans="1:24" x14ac:dyDescent="0.25">
      <c r="A551" s="337">
        <v>548</v>
      </c>
      <c r="B551" s="358" t="s">
        <v>2431</v>
      </c>
      <c r="C551" s="314">
        <v>0</v>
      </c>
      <c r="D551" s="326">
        <v>6</v>
      </c>
      <c r="E551" s="314">
        <f t="shared" si="32"/>
        <v>6</v>
      </c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15">
        <f t="shared" si="34"/>
        <v>0</v>
      </c>
      <c r="W551" s="317">
        <f t="shared" si="33"/>
        <v>6</v>
      </c>
      <c r="X551" s="350" t="s">
        <v>1796</v>
      </c>
    </row>
    <row r="552" spans="1:24" x14ac:dyDescent="0.25">
      <c r="A552" s="337">
        <v>549</v>
      </c>
      <c r="B552" s="358" t="s">
        <v>2432</v>
      </c>
      <c r="C552" s="314">
        <v>0</v>
      </c>
      <c r="D552" s="326">
        <v>2</v>
      </c>
      <c r="E552" s="314">
        <f t="shared" si="32"/>
        <v>2</v>
      </c>
      <c r="F552" s="326"/>
      <c r="G552" s="326"/>
      <c r="H552" s="326"/>
      <c r="I552" s="326"/>
      <c r="J552" s="326"/>
      <c r="K552" s="326">
        <f>2</f>
        <v>2</v>
      </c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15">
        <f t="shared" si="34"/>
        <v>2</v>
      </c>
      <c r="W552" s="319">
        <f t="shared" si="33"/>
        <v>0</v>
      </c>
      <c r="X552" s="350" t="s">
        <v>1796</v>
      </c>
    </row>
    <row r="553" spans="1:24" x14ac:dyDescent="0.25">
      <c r="A553" s="338">
        <v>550</v>
      </c>
      <c r="B553" s="359" t="s">
        <v>2474</v>
      </c>
      <c r="C553" s="360"/>
      <c r="D553" s="360"/>
      <c r="E553" s="360"/>
      <c r="F553" s="361"/>
      <c r="G553" s="361"/>
      <c r="H553" s="361"/>
      <c r="I553" s="361"/>
      <c r="J553" s="361"/>
      <c r="K553" s="361"/>
      <c r="L553" s="361"/>
      <c r="M553" s="361"/>
      <c r="N553" s="361"/>
      <c r="O553" s="361"/>
      <c r="P553" s="361"/>
      <c r="Q553" s="361"/>
      <c r="R553" s="361"/>
      <c r="S553" s="361"/>
      <c r="T553" s="361"/>
      <c r="U553" s="361"/>
      <c r="V553" s="315">
        <v>1</v>
      </c>
      <c r="W553" s="325">
        <v>3</v>
      </c>
      <c r="X553" s="350" t="s">
        <v>1796</v>
      </c>
    </row>
    <row r="554" spans="1:24" x14ac:dyDescent="0.25">
      <c r="A554" s="339">
        <v>551</v>
      </c>
      <c r="B554" s="358" t="s">
        <v>2492</v>
      </c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>
        <v>0</v>
      </c>
      <c r="W554" s="329">
        <v>4</v>
      </c>
      <c r="X554" s="350" t="s">
        <v>1796</v>
      </c>
    </row>
    <row r="555" spans="1:24" x14ac:dyDescent="0.25">
      <c r="A555" s="339">
        <v>552</v>
      </c>
      <c r="B555" s="358" t="s">
        <v>2491</v>
      </c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>
        <v>0</v>
      </c>
      <c r="W555" s="330">
        <v>1</v>
      </c>
      <c r="X555" s="350" t="s">
        <v>1796</v>
      </c>
    </row>
    <row r="556" spans="1:24" x14ac:dyDescent="0.25">
      <c r="A556" s="339">
        <v>553</v>
      </c>
      <c r="B556" s="358" t="s">
        <v>2490</v>
      </c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>
        <v>0</v>
      </c>
      <c r="W556" s="329">
        <v>4</v>
      </c>
      <c r="X556" s="350" t="s">
        <v>1796</v>
      </c>
    </row>
    <row r="557" spans="1:24" x14ac:dyDescent="0.25">
      <c r="A557" s="339">
        <v>554</v>
      </c>
      <c r="B557" s="358" t="s">
        <v>2489</v>
      </c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>
        <v>0</v>
      </c>
      <c r="W557" s="330">
        <v>2</v>
      </c>
      <c r="X557" s="350" t="s">
        <v>1796</v>
      </c>
    </row>
    <row r="558" spans="1:24" x14ac:dyDescent="0.25">
      <c r="A558" s="339">
        <v>555</v>
      </c>
      <c r="B558" s="358" t="s">
        <v>2488</v>
      </c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>
        <v>0</v>
      </c>
      <c r="W558" s="330">
        <v>1</v>
      </c>
      <c r="X558" s="350" t="s">
        <v>1796</v>
      </c>
    </row>
    <row r="559" spans="1:24" x14ac:dyDescent="0.25">
      <c r="A559" s="339">
        <v>556</v>
      </c>
      <c r="B559" s="358" t="s">
        <v>2487</v>
      </c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>
        <v>0</v>
      </c>
      <c r="W559" s="331">
        <v>7</v>
      </c>
      <c r="X559" s="350" t="s">
        <v>1796</v>
      </c>
    </row>
    <row r="560" spans="1:24" x14ac:dyDescent="0.25">
      <c r="A560" s="339">
        <v>557</v>
      </c>
      <c r="B560" s="358" t="s">
        <v>2486</v>
      </c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>
        <v>0</v>
      </c>
      <c r="W560" s="331">
        <v>7</v>
      </c>
      <c r="X560" s="350" t="s">
        <v>1796</v>
      </c>
    </row>
    <row r="561" spans="1:24" x14ac:dyDescent="0.25">
      <c r="A561" s="339">
        <v>558</v>
      </c>
      <c r="B561" s="358" t="s">
        <v>2485</v>
      </c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>
        <v>0</v>
      </c>
      <c r="W561" s="331">
        <v>13</v>
      </c>
      <c r="X561" s="350" t="s">
        <v>1796</v>
      </c>
    </row>
    <row r="562" spans="1:24" x14ac:dyDescent="0.25">
      <c r="A562" s="339">
        <v>559</v>
      </c>
      <c r="B562" s="358" t="s">
        <v>2484</v>
      </c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>
        <v>0</v>
      </c>
      <c r="W562" s="330">
        <v>1</v>
      </c>
      <c r="X562" s="350" t="s">
        <v>1796</v>
      </c>
    </row>
    <row r="563" spans="1:24" x14ac:dyDescent="0.25">
      <c r="A563" s="339">
        <v>560</v>
      </c>
      <c r="B563" s="358" t="s">
        <v>2483</v>
      </c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>
        <v>0</v>
      </c>
      <c r="W563" s="330">
        <v>2</v>
      </c>
      <c r="X563" s="350" t="s">
        <v>1796</v>
      </c>
    </row>
    <row r="564" spans="1:24" x14ac:dyDescent="0.25">
      <c r="A564" s="339">
        <v>561</v>
      </c>
      <c r="B564" s="358" t="s">
        <v>2482</v>
      </c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>
        <v>0</v>
      </c>
      <c r="W564" s="331">
        <v>8</v>
      </c>
      <c r="X564" s="350" t="s">
        <v>1796</v>
      </c>
    </row>
    <row r="565" spans="1:24" x14ac:dyDescent="0.25">
      <c r="A565" s="339">
        <v>562</v>
      </c>
      <c r="B565" s="358" t="s">
        <v>2481</v>
      </c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>
        <v>0</v>
      </c>
      <c r="W565" s="329">
        <v>5</v>
      </c>
      <c r="X565" s="350" t="s">
        <v>1796</v>
      </c>
    </row>
    <row r="566" spans="1:24" x14ac:dyDescent="0.25">
      <c r="A566" s="339">
        <v>563</v>
      </c>
      <c r="B566" s="358" t="s">
        <v>2480</v>
      </c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>
        <v>0</v>
      </c>
      <c r="W566" s="330">
        <v>1</v>
      </c>
      <c r="X566" s="350" t="s">
        <v>1796</v>
      </c>
    </row>
    <row r="567" spans="1:24" x14ac:dyDescent="0.25">
      <c r="A567" s="339">
        <v>564</v>
      </c>
      <c r="B567" s="358" t="s">
        <v>2479</v>
      </c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>
        <v>0</v>
      </c>
      <c r="W567" s="329">
        <v>3</v>
      </c>
      <c r="X567" s="350" t="s">
        <v>1796</v>
      </c>
    </row>
    <row r="568" spans="1:24" x14ac:dyDescent="0.25">
      <c r="A568" s="339">
        <v>565</v>
      </c>
      <c r="B568" s="358" t="s">
        <v>2478</v>
      </c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>
        <v>0</v>
      </c>
      <c r="W568" s="330">
        <v>2</v>
      </c>
      <c r="X568" s="350" t="s">
        <v>1796</v>
      </c>
    </row>
    <row r="569" spans="1:24" x14ac:dyDescent="0.25">
      <c r="A569" s="339">
        <v>566</v>
      </c>
      <c r="B569" s="358" t="s">
        <v>2477</v>
      </c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>
        <v>0</v>
      </c>
      <c r="W569" s="329">
        <v>4</v>
      </c>
      <c r="X569" s="350" t="s">
        <v>1796</v>
      </c>
    </row>
    <row r="570" spans="1:24" x14ac:dyDescent="0.25">
      <c r="A570" s="339">
        <v>567</v>
      </c>
      <c r="B570" s="358" t="s">
        <v>2476</v>
      </c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>
        <v>0</v>
      </c>
      <c r="W570" s="331">
        <v>12</v>
      </c>
      <c r="X570" s="350" t="s">
        <v>1796</v>
      </c>
    </row>
    <row r="571" spans="1:24" x14ac:dyDescent="0.25">
      <c r="A571" s="339">
        <v>568</v>
      </c>
      <c r="B571" s="362" t="s">
        <v>2475</v>
      </c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>
        <v>0</v>
      </c>
      <c r="W571" s="329">
        <v>4</v>
      </c>
      <c r="X571" s="350" t="s">
        <v>1796</v>
      </c>
    </row>
    <row r="572" spans="1:24" x14ac:dyDescent="0.25">
      <c r="A572" s="339">
        <v>569</v>
      </c>
      <c r="B572" s="362" t="s">
        <v>2495</v>
      </c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>
        <v>0</v>
      </c>
      <c r="W572" s="331">
        <v>9</v>
      </c>
      <c r="X572" s="350" t="s">
        <v>1796</v>
      </c>
    </row>
    <row r="573" spans="1:24" x14ac:dyDescent="0.25">
      <c r="A573" s="338">
        <v>570</v>
      </c>
      <c r="B573" s="359" t="s">
        <v>2498</v>
      </c>
      <c r="C573" s="332"/>
      <c r="D573" s="332"/>
      <c r="E573" s="332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32">
        <v>48</v>
      </c>
      <c r="W573" s="333">
        <v>12</v>
      </c>
      <c r="X573" s="350" t="s">
        <v>1796</v>
      </c>
    </row>
    <row r="574" spans="1:24" x14ac:dyDescent="0.25">
      <c r="A574" s="338">
        <v>571</v>
      </c>
      <c r="B574" s="359" t="s">
        <v>2503</v>
      </c>
      <c r="C574" s="332"/>
      <c r="D574" s="332"/>
      <c r="E574" s="332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32">
        <v>0</v>
      </c>
      <c r="W574" s="334">
        <v>3</v>
      </c>
      <c r="X574" s="350" t="s">
        <v>1796</v>
      </c>
    </row>
    <row r="575" spans="1:24" x14ac:dyDescent="0.25">
      <c r="A575" s="368">
        <v>572</v>
      </c>
      <c r="B575" s="369" t="s">
        <v>2504</v>
      </c>
      <c r="C575" s="370"/>
      <c r="D575" s="370"/>
      <c r="E575" s="370"/>
      <c r="F575" s="371"/>
      <c r="G575" s="371"/>
      <c r="H575" s="371"/>
      <c r="I575" s="371"/>
      <c r="J575" s="371"/>
      <c r="K575" s="371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0">
        <v>0</v>
      </c>
      <c r="W575" s="372">
        <v>3</v>
      </c>
      <c r="X575" s="373" t="s">
        <v>1796</v>
      </c>
    </row>
    <row r="576" spans="1:24" x14ac:dyDescent="0.25">
      <c r="A576" s="332">
        <v>573</v>
      </c>
      <c r="B576" s="327" t="s">
        <v>2529</v>
      </c>
      <c r="C576" s="332"/>
      <c r="D576" s="332"/>
      <c r="E576" s="332"/>
      <c r="F576" s="327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  <c r="T576" s="327"/>
      <c r="U576" s="327"/>
      <c r="V576" s="332"/>
      <c r="W576" s="332"/>
      <c r="X576" s="332" t="s">
        <v>1796</v>
      </c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6" t="s">
        <v>1941</v>
      </c>
      <c r="B6" s="406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6" t="s">
        <v>1939</v>
      </c>
      <c r="B10" s="406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6" t="s">
        <v>1942</v>
      </c>
      <c r="B16" s="406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6" t="s">
        <v>1943</v>
      </c>
      <c r="E20" s="406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6" t="s">
        <v>1944</v>
      </c>
      <c r="B24" s="406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7"/>
      <c r="B6" s="407"/>
      <c r="C6" s="1"/>
      <c r="D6" s="406" t="s">
        <v>1942</v>
      </c>
      <c r="E6" s="406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6" t="s">
        <v>1939</v>
      </c>
      <c r="B10" s="406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L39" sqref="L39"/>
    </sheetView>
  </sheetViews>
  <sheetFormatPr baseColWidth="10" defaultRowHeight="15" x14ac:dyDescent="0.25"/>
  <cols>
    <col min="2" max="2" width="27.5703125" bestFit="1" customWidth="1"/>
    <col min="8" max="8" width="14.85546875" bestFit="1" customWidth="1"/>
  </cols>
  <sheetData>
    <row r="1" spans="1:14" ht="15.75" thickBot="1" x14ac:dyDescent="0.3">
      <c r="A1" s="253" t="s">
        <v>2439</v>
      </c>
      <c r="B1" s="260" t="s">
        <v>2511</v>
      </c>
      <c r="C1" s="437" t="s">
        <v>2441</v>
      </c>
      <c r="D1" s="438"/>
      <c r="E1" s="438"/>
      <c r="F1" s="439"/>
      <c r="G1" s="255" t="s">
        <v>2440</v>
      </c>
      <c r="H1" s="254" t="s">
        <v>2444</v>
      </c>
      <c r="I1" s="437" t="s">
        <v>2442</v>
      </c>
      <c r="J1" s="438"/>
      <c r="K1" s="438"/>
      <c r="L1" s="439"/>
      <c r="M1" s="256" t="s">
        <v>2440</v>
      </c>
      <c r="N1" s="257" t="s">
        <v>2444</v>
      </c>
    </row>
    <row r="2" spans="1:14" x14ac:dyDescent="0.25">
      <c r="A2" s="410"/>
      <c r="B2" s="440" t="s">
        <v>2497</v>
      </c>
      <c r="C2" s="415"/>
      <c r="D2" s="416"/>
      <c r="E2" s="416"/>
      <c r="F2" s="417"/>
      <c r="G2" s="118"/>
      <c r="H2" s="110"/>
      <c r="I2" s="415"/>
      <c r="J2" s="416"/>
      <c r="K2" s="416"/>
      <c r="L2" s="417"/>
      <c r="M2" s="121"/>
      <c r="N2" s="109"/>
    </row>
    <row r="3" spans="1:14" ht="15.75" thickBot="1" x14ac:dyDescent="0.3">
      <c r="A3" s="442"/>
      <c r="B3" s="441"/>
      <c r="C3" s="418"/>
      <c r="D3" s="419"/>
      <c r="E3" s="419"/>
      <c r="F3" s="420"/>
      <c r="G3" s="119"/>
      <c r="H3" s="111"/>
      <c r="I3" s="418"/>
      <c r="J3" s="419"/>
      <c r="K3" s="419"/>
      <c r="L3" s="420"/>
      <c r="M3" s="120"/>
      <c r="N3" s="111"/>
    </row>
    <row r="4" spans="1:14" x14ac:dyDescent="0.25">
      <c r="A4" s="408"/>
      <c r="B4" s="430" t="s">
        <v>2443</v>
      </c>
      <c r="C4" s="412"/>
      <c r="D4" s="413"/>
      <c r="E4" s="413"/>
      <c r="F4" s="414"/>
      <c r="G4" s="117"/>
      <c r="H4" s="112"/>
      <c r="I4" s="412"/>
      <c r="J4" s="413"/>
      <c r="K4" s="413"/>
      <c r="L4" s="414"/>
      <c r="M4" s="109"/>
      <c r="N4" s="110"/>
    </row>
    <row r="5" spans="1:14" ht="15.75" thickBot="1" x14ac:dyDescent="0.3">
      <c r="A5" s="409"/>
      <c r="B5" s="431"/>
      <c r="C5" s="415"/>
      <c r="D5" s="416"/>
      <c r="E5" s="416"/>
      <c r="F5" s="417"/>
      <c r="G5" s="118"/>
      <c r="H5" s="113"/>
      <c r="I5" s="415"/>
      <c r="J5" s="416"/>
      <c r="K5" s="416"/>
      <c r="L5" s="417"/>
      <c r="M5" s="110"/>
      <c r="N5" s="110"/>
    </row>
    <row r="6" spans="1:14" x14ac:dyDescent="0.25">
      <c r="A6" s="410"/>
      <c r="B6" s="445" t="s">
        <v>2445</v>
      </c>
      <c r="C6" s="412"/>
      <c r="D6" s="413"/>
      <c r="E6" s="413"/>
      <c r="F6" s="414"/>
      <c r="G6" s="117"/>
      <c r="H6" s="109"/>
      <c r="I6" s="427"/>
      <c r="J6" s="428"/>
      <c r="K6" s="428"/>
      <c r="L6" s="429"/>
      <c r="M6" s="109"/>
      <c r="N6" s="109"/>
    </row>
    <row r="7" spans="1:14" ht="15.75" thickBot="1" x14ac:dyDescent="0.3">
      <c r="A7" s="411"/>
      <c r="B7" s="446"/>
      <c r="C7" s="415"/>
      <c r="D7" s="416"/>
      <c r="E7" s="416"/>
      <c r="F7" s="417"/>
      <c r="G7" s="118"/>
      <c r="H7" s="110"/>
      <c r="I7" s="415"/>
      <c r="J7" s="416"/>
      <c r="K7" s="416"/>
      <c r="L7" s="417"/>
      <c r="M7" s="113"/>
      <c r="N7" s="110"/>
    </row>
    <row r="8" spans="1:14" s="1" customFormat="1" x14ac:dyDescent="0.25">
      <c r="A8" s="410">
        <v>43041</v>
      </c>
      <c r="B8" s="445" t="s">
        <v>2446</v>
      </c>
      <c r="C8" s="412" t="s">
        <v>1165</v>
      </c>
      <c r="D8" s="413"/>
      <c r="E8" s="413"/>
      <c r="F8" s="414"/>
      <c r="G8" s="109">
        <v>500</v>
      </c>
      <c r="H8" s="109" t="s">
        <v>2530</v>
      </c>
      <c r="I8" s="412"/>
      <c r="J8" s="413"/>
      <c r="K8" s="413"/>
      <c r="L8" s="414"/>
      <c r="M8" s="112"/>
      <c r="N8" s="363"/>
    </row>
    <row r="9" spans="1:14" ht="15.75" thickBot="1" x14ac:dyDescent="0.3">
      <c r="A9" s="447"/>
      <c r="B9" s="448"/>
      <c r="C9" s="415"/>
      <c r="D9" s="416"/>
      <c r="E9" s="416"/>
      <c r="F9" s="417"/>
      <c r="G9" s="113"/>
      <c r="H9" s="113"/>
      <c r="I9" s="415"/>
      <c r="J9" s="416"/>
      <c r="K9" s="416"/>
      <c r="L9" s="417"/>
      <c r="M9" s="110"/>
      <c r="N9" s="364"/>
    </row>
    <row r="10" spans="1:14" x14ac:dyDescent="0.25">
      <c r="A10" s="408"/>
      <c r="B10" s="445" t="s">
        <v>2447</v>
      </c>
      <c r="C10" s="427"/>
      <c r="D10" s="428"/>
      <c r="E10" s="428"/>
      <c r="F10" s="429"/>
      <c r="G10" s="367"/>
      <c r="H10" s="112"/>
      <c r="I10" s="416"/>
      <c r="J10" s="416"/>
      <c r="K10" s="416"/>
      <c r="L10" s="417"/>
      <c r="M10" s="110"/>
      <c r="N10" s="110"/>
    </row>
    <row r="11" spans="1:14" ht="15.75" thickBot="1" x14ac:dyDescent="0.3">
      <c r="A11" s="409"/>
      <c r="B11" s="446"/>
      <c r="C11" s="418"/>
      <c r="D11" s="419"/>
      <c r="E11" s="419"/>
      <c r="F11" s="420"/>
      <c r="G11" s="366"/>
      <c r="H11" s="111"/>
      <c r="I11" s="434"/>
      <c r="J11" s="434"/>
      <c r="K11" s="434"/>
      <c r="L11" s="435"/>
      <c r="M11" s="111"/>
      <c r="N11" s="111"/>
    </row>
    <row r="12" spans="1:14" x14ac:dyDescent="0.25">
      <c r="A12" s="410"/>
      <c r="B12" s="430" t="s">
        <v>2448</v>
      </c>
      <c r="C12" s="415"/>
      <c r="D12" s="416"/>
      <c r="E12" s="416"/>
      <c r="F12" s="417"/>
      <c r="G12" s="365"/>
      <c r="H12" s="110"/>
      <c r="I12" s="412"/>
      <c r="J12" s="413"/>
      <c r="K12" s="413"/>
      <c r="L12" s="414"/>
      <c r="M12" s="109"/>
      <c r="N12" s="109"/>
    </row>
    <row r="13" spans="1:14" ht="15.75" thickBot="1" x14ac:dyDescent="0.3">
      <c r="A13" s="411"/>
      <c r="B13" s="449"/>
      <c r="C13" s="415"/>
      <c r="D13" s="416"/>
      <c r="E13" s="416"/>
      <c r="F13" s="417"/>
      <c r="G13" s="118"/>
      <c r="H13" s="110"/>
      <c r="I13" s="415"/>
      <c r="J13" s="416"/>
      <c r="K13" s="416"/>
      <c r="L13" s="417"/>
      <c r="M13" s="110"/>
      <c r="N13" s="110"/>
    </row>
    <row r="14" spans="1:14" x14ac:dyDescent="0.25">
      <c r="A14" s="410">
        <v>75911</v>
      </c>
      <c r="B14" s="430" t="s">
        <v>2449</v>
      </c>
      <c r="C14" s="412"/>
      <c r="D14" s="413"/>
      <c r="E14" s="413"/>
      <c r="F14" s="414"/>
      <c r="G14" s="109"/>
      <c r="H14" s="109"/>
      <c r="I14" s="412" t="s">
        <v>2529</v>
      </c>
      <c r="J14" s="413"/>
      <c r="K14" s="413"/>
      <c r="L14" s="414"/>
      <c r="M14" s="112">
        <v>1</v>
      </c>
      <c r="N14" s="112" t="s">
        <v>1796</v>
      </c>
    </row>
    <row r="15" spans="1:14" ht="15.75" thickBot="1" x14ac:dyDescent="0.3">
      <c r="A15" s="411"/>
      <c r="B15" s="431"/>
      <c r="C15" s="418"/>
      <c r="D15" s="419"/>
      <c r="E15" s="419"/>
      <c r="F15" s="420"/>
      <c r="G15" s="111"/>
      <c r="H15" s="111"/>
      <c r="I15" s="436"/>
      <c r="J15" s="434"/>
      <c r="K15" s="434"/>
      <c r="L15" s="435"/>
      <c r="M15" s="115"/>
      <c r="N15" s="115"/>
    </row>
    <row r="16" spans="1:14" x14ac:dyDescent="0.25">
      <c r="A16" s="410"/>
      <c r="B16" s="430" t="s">
        <v>2450</v>
      </c>
      <c r="C16" s="415"/>
      <c r="D16" s="416"/>
      <c r="E16" s="416"/>
      <c r="F16" s="417"/>
      <c r="G16" s="114"/>
      <c r="H16" s="113"/>
      <c r="I16" s="415"/>
      <c r="J16" s="416"/>
      <c r="K16" s="416"/>
      <c r="L16" s="417"/>
      <c r="M16" s="113"/>
      <c r="N16" s="113"/>
    </row>
    <row r="17" spans="1:14" ht="15.75" thickBot="1" x14ac:dyDescent="0.3">
      <c r="A17" s="411"/>
      <c r="B17" s="449"/>
      <c r="C17" s="415"/>
      <c r="D17" s="416"/>
      <c r="E17" s="416"/>
      <c r="F17" s="417"/>
      <c r="G17" s="114"/>
      <c r="H17" s="113"/>
      <c r="I17" s="415"/>
      <c r="J17" s="416"/>
      <c r="K17" s="416"/>
      <c r="L17" s="417"/>
      <c r="M17" s="110"/>
      <c r="N17" s="110"/>
    </row>
    <row r="18" spans="1:14" x14ac:dyDescent="0.25">
      <c r="A18" s="258"/>
      <c r="B18" s="430" t="s">
        <v>2451</v>
      </c>
      <c r="C18" s="412"/>
      <c r="D18" s="413"/>
      <c r="E18" s="413"/>
      <c r="F18" s="414"/>
      <c r="G18" s="117"/>
      <c r="H18" s="109"/>
      <c r="I18" s="412"/>
      <c r="J18" s="413"/>
      <c r="K18" s="413"/>
      <c r="L18" s="414"/>
      <c r="M18" s="109"/>
      <c r="N18" s="109"/>
    </row>
    <row r="19" spans="1:14" ht="15.75" thickBot="1" x14ac:dyDescent="0.3">
      <c r="A19" s="259"/>
      <c r="B19" s="431"/>
      <c r="C19" s="415"/>
      <c r="D19" s="416"/>
      <c r="E19" s="416"/>
      <c r="F19" s="417"/>
      <c r="G19" s="122"/>
      <c r="H19" s="110"/>
      <c r="I19" s="415"/>
      <c r="J19" s="416"/>
      <c r="K19" s="416"/>
      <c r="L19" s="417"/>
      <c r="M19" s="110"/>
      <c r="N19" s="110"/>
    </row>
    <row r="20" spans="1:14" s="1" customFormat="1" x14ac:dyDescent="0.25">
      <c r="A20" s="410"/>
      <c r="B20" s="445" t="s">
        <v>2496</v>
      </c>
      <c r="C20" s="412"/>
      <c r="D20" s="413"/>
      <c r="E20" s="413"/>
      <c r="F20" s="414"/>
      <c r="G20" s="123"/>
      <c r="H20" s="123"/>
      <c r="I20" s="412"/>
      <c r="J20" s="413"/>
      <c r="K20" s="413"/>
      <c r="L20" s="413"/>
      <c r="M20" s="123"/>
      <c r="N20" s="109"/>
    </row>
    <row r="21" spans="1:14" ht="15.75" thickBot="1" x14ac:dyDescent="0.3">
      <c r="A21" s="442"/>
      <c r="B21" s="446"/>
      <c r="C21" s="418"/>
      <c r="D21" s="419"/>
      <c r="E21" s="419"/>
      <c r="F21" s="420"/>
      <c r="G21" s="124"/>
      <c r="H21" s="124"/>
      <c r="I21" s="443"/>
      <c r="J21" s="444"/>
      <c r="K21" s="444"/>
      <c r="L21" s="444"/>
      <c r="M21" s="124"/>
      <c r="N21" s="110"/>
    </row>
    <row r="22" spans="1:14" s="1" customFormat="1" x14ac:dyDescent="0.25">
      <c r="A22" s="421"/>
      <c r="B22" s="432" t="s">
        <v>2499</v>
      </c>
      <c r="C22" s="412"/>
      <c r="D22" s="413"/>
      <c r="E22" s="413"/>
      <c r="F22" s="414"/>
      <c r="G22" s="125"/>
      <c r="H22" s="125"/>
      <c r="I22" s="412"/>
      <c r="J22" s="413"/>
      <c r="K22" s="413"/>
      <c r="L22" s="413"/>
      <c r="M22" s="125"/>
      <c r="N22" s="109"/>
    </row>
    <row r="23" spans="1:14" ht="15.75" thickBot="1" x14ac:dyDescent="0.3">
      <c r="A23" s="422"/>
      <c r="B23" s="433"/>
      <c r="C23" s="418"/>
      <c r="D23" s="419"/>
      <c r="E23" s="419"/>
      <c r="F23" s="419"/>
      <c r="G23" s="130"/>
      <c r="H23" s="130"/>
      <c r="I23" s="418"/>
      <c r="J23" s="419"/>
      <c r="K23" s="419"/>
      <c r="L23" s="419"/>
      <c r="M23" s="127"/>
      <c r="N23" s="111"/>
    </row>
    <row r="24" spans="1:14" x14ac:dyDescent="0.25">
      <c r="A24" s="421"/>
      <c r="B24" s="430" t="s">
        <v>2500</v>
      </c>
      <c r="C24" s="412"/>
      <c r="D24" s="413"/>
      <c r="E24" s="413"/>
      <c r="F24" s="414"/>
      <c r="G24" s="131"/>
      <c r="H24" s="131"/>
      <c r="I24" s="412"/>
      <c r="J24" s="413"/>
      <c r="K24" s="413"/>
      <c r="L24" s="414"/>
      <c r="M24" s="132"/>
      <c r="N24" s="126"/>
    </row>
    <row r="25" spans="1:14" ht="15.75" thickBot="1" x14ac:dyDescent="0.3">
      <c r="A25" s="423"/>
      <c r="B25" s="431"/>
      <c r="C25" s="418"/>
      <c r="D25" s="419"/>
      <c r="E25" s="419"/>
      <c r="F25" s="420"/>
      <c r="G25" s="129"/>
      <c r="H25" s="129"/>
      <c r="I25" s="418"/>
      <c r="J25" s="419"/>
      <c r="K25" s="419"/>
      <c r="L25" s="420"/>
      <c r="M25" s="133"/>
      <c r="N25" s="128"/>
    </row>
    <row r="26" spans="1:14" x14ac:dyDescent="0.25">
      <c r="A26" s="421"/>
      <c r="B26" s="430" t="s">
        <v>2501</v>
      </c>
      <c r="C26" s="412"/>
      <c r="D26" s="413"/>
      <c r="E26" s="413"/>
      <c r="F26" s="414"/>
      <c r="G26" s="131"/>
      <c r="H26" s="136"/>
      <c r="I26" s="424"/>
      <c r="J26" s="425"/>
      <c r="K26" s="425"/>
      <c r="L26" s="426"/>
      <c r="M26" s="109"/>
      <c r="N26" s="134"/>
    </row>
    <row r="27" spans="1:14" ht="15.75" thickBot="1" x14ac:dyDescent="0.3">
      <c r="A27" s="423"/>
      <c r="B27" s="431"/>
      <c r="C27" s="418"/>
      <c r="D27" s="419"/>
      <c r="E27" s="419"/>
      <c r="F27" s="420"/>
      <c r="G27" s="129"/>
      <c r="H27" s="137"/>
      <c r="I27" s="418"/>
      <c r="J27" s="419"/>
      <c r="K27" s="419"/>
      <c r="L27" s="420"/>
      <c r="M27" s="111"/>
      <c r="N27" s="135"/>
    </row>
    <row r="28" spans="1:14" x14ac:dyDescent="0.25">
      <c r="A28" s="421"/>
      <c r="B28" s="430" t="s">
        <v>2512</v>
      </c>
      <c r="C28" s="412"/>
      <c r="D28" s="413"/>
      <c r="E28" s="413"/>
      <c r="F28" s="414"/>
      <c r="G28" s="131"/>
      <c r="H28" s="131"/>
      <c r="I28" s="412"/>
      <c r="J28" s="413"/>
      <c r="K28" s="413"/>
      <c r="L28" s="414"/>
      <c r="M28" s="109"/>
      <c r="N28" s="109"/>
    </row>
    <row r="29" spans="1:14" ht="15.75" thickBot="1" x14ac:dyDescent="0.3">
      <c r="A29" s="422"/>
      <c r="B29" s="431"/>
      <c r="C29" s="418"/>
      <c r="D29" s="419"/>
      <c r="E29" s="419"/>
      <c r="F29" s="420"/>
      <c r="G29" s="129"/>
      <c r="H29" s="129"/>
      <c r="I29" s="418"/>
      <c r="J29" s="419"/>
      <c r="K29" s="419"/>
      <c r="L29" s="420"/>
      <c r="M29" s="129"/>
      <c r="N29" s="129"/>
    </row>
    <row r="30" spans="1:14" x14ac:dyDescent="0.25">
      <c r="A30" s="421">
        <v>43040</v>
      </c>
      <c r="B30" s="430" t="s">
        <v>2502</v>
      </c>
      <c r="C30" s="412"/>
      <c r="D30" s="413"/>
      <c r="E30" s="413"/>
      <c r="F30" s="414"/>
      <c r="G30" s="131"/>
      <c r="H30" s="131"/>
      <c r="I30" s="427" t="s">
        <v>2057</v>
      </c>
      <c r="J30" s="428"/>
      <c r="K30" s="428"/>
      <c r="L30" s="429"/>
      <c r="M30" s="109">
        <v>1</v>
      </c>
      <c r="N30" s="109" t="s">
        <v>2513</v>
      </c>
    </row>
    <row r="31" spans="1:14" ht="15.75" thickBot="1" x14ac:dyDescent="0.3">
      <c r="A31" s="423"/>
      <c r="B31" s="431"/>
      <c r="C31" s="418"/>
      <c r="D31" s="419"/>
      <c r="E31" s="419"/>
      <c r="F31" s="420"/>
      <c r="G31" s="129"/>
      <c r="H31" s="129"/>
      <c r="I31" s="418"/>
      <c r="J31" s="419"/>
      <c r="K31" s="419"/>
      <c r="L31" s="420"/>
      <c r="M31" s="129"/>
      <c r="N31" s="129"/>
    </row>
    <row r="32" spans="1:14" x14ac:dyDescent="0.25">
      <c r="A32" s="421"/>
      <c r="B32" s="430" t="s">
        <v>2505</v>
      </c>
      <c r="C32" s="412"/>
      <c r="D32" s="413"/>
      <c r="E32" s="413"/>
      <c r="F32" s="414"/>
      <c r="G32" s="131"/>
      <c r="H32" s="131"/>
      <c r="I32" s="412"/>
      <c r="J32" s="413"/>
      <c r="K32" s="413"/>
      <c r="L32" s="414"/>
      <c r="M32" s="109"/>
      <c r="N32" s="132"/>
    </row>
    <row r="33" spans="1:14" ht="15.75" thickBot="1" x14ac:dyDescent="0.3">
      <c r="A33" s="423"/>
      <c r="B33" s="431"/>
      <c r="C33" s="418"/>
      <c r="D33" s="419"/>
      <c r="E33" s="419"/>
      <c r="F33" s="420"/>
      <c r="G33" s="129"/>
      <c r="H33" s="129"/>
      <c r="I33" s="418"/>
      <c r="J33" s="419"/>
      <c r="K33" s="419"/>
      <c r="L33" s="420"/>
      <c r="M33" s="129"/>
      <c r="N33" s="138"/>
    </row>
    <row r="34" spans="1:14" x14ac:dyDescent="0.25">
      <c r="A34" s="421"/>
      <c r="B34" s="430" t="s">
        <v>2506</v>
      </c>
      <c r="C34" s="412"/>
      <c r="D34" s="413"/>
      <c r="E34" s="413"/>
      <c r="F34" s="414"/>
      <c r="G34" s="131"/>
      <c r="H34" s="131"/>
      <c r="I34" s="427"/>
      <c r="J34" s="428"/>
      <c r="K34" s="428"/>
      <c r="L34" s="429"/>
      <c r="M34" s="109"/>
      <c r="N34" s="132"/>
    </row>
    <row r="35" spans="1:14" ht="15.75" thickBot="1" x14ac:dyDescent="0.3">
      <c r="A35" s="423"/>
      <c r="B35" s="431"/>
      <c r="C35" s="418"/>
      <c r="D35" s="419"/>
      <c r="E35" s="419"/>
      <c r="F35" s="420"/>
      <c r="G35" s="129"/>
      <c r="H35" s="129"/>
      <c r="I35" s="418"/>
      <c r="J35" s="419"/>
      <c r="K35" s="419"/>
      <c r="L35" s="420"/>
      <c r="M35" s="129"/>
      <c r="N35" s="138"/>
    </row>
  </sheetData>
  <mergeCells count="103">
    <mergeCell ref="A34:A35"/>
    <mergeCell ref="B34:B35"/>
    <mergeCell ref="C34:F34"/>
    <mergeCell ref="I34:L34"/>
    <mergeCell ref="C35:F35"/>
    <mergeCell ref="I35:L35"/>
    <mergeCell ref="I22:L22"/>
    <mergeCell ref="I23:L23"/>
    <mergeCell ref="C22:F22"/>
    <mergeCell ref="C24:F24"/>
    <mergeCell ref="C25:F25"/>
    <mergeCell ref="C23:F23"/>
    <mergeCell ref="I33:L33"/>
    <mergeCell ref="C33:F33"/>
    <mergeCell ref="B14:B15"/>
    <mergeCell ref="I19:L19"/>
    <mergeCell ref="I24:L24"/>
    <mergeCell ref="I25:L25"/>
    <mergeCell ref="C19:F19"/>
    <mergeCell ref="A24:A25"/>
    <mergeCell ref="C10:F10"/>
    <mergeCell ref="B12:B13"/>
    <mergeCell ref="B32:B33"/>
    <mergeCell ref="A32:A33"/>
    <mergeCell ref="C32:F32"/>
    <mergeCell ref="C31:F31"/>
    <mergeCell ref="A14:A15"/>
    <mergeCell ref="A26:A27"/>
    <mergeCell ref="B26:B27"/>
    <mergeCell ref="A12:A13"/>
    <mergeCell ref="A20:A21"/>
    <mergeCell ref="A2:A3"/>
    <mergeCell ref="C21:F21"/>
    <mergeCell ref="I21:L21"/>
    <mergeCell ref="B20:B21"/>
    <mergeCell ref="C20:F20"/>
    <mergeCell ref="A8:A9"/>
    <mergeCell ref="B8:B9"/>
    <mergeCell ref="C8:F8"/>
    <mergeCell ref="I8:L8"/>
    <mergeCell ref="B4:B5"/>
    <mergeCell ref="B6:B7"/>
    <mergeCell ref="B10:B11"/>
    <mergeCell ref="C11:F11"/>
    <mergeCell ref="C4:F4"/>
    <mergeCell ref="C7:F7"/>
    <mergeCell ref="I20:L20"/>
    <mergeCell ref="B16:B17"/>
    <mergeCell ref="C16:F16"/>
    <mergeCell ref="I16:L16"/>
    <mergeCell ref="C17:F17"/>
    <mergeCell ref="I17:L17"/>
    <mergeCell ref="B18:B19"/>
    <mergeCell ref="A16:A17"/>
    <mergeCell ref="A10:A11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I9:L9"/>
    <mergeCell ref="I6:L6"/>
    <mergeCell ref="I7:L7"/>
    <mergeCell ref="C18:F18"/>
    <mergeCell ref="I18:L18"/>
    <mergeCell ref="C9:F9"/>
    <mergeCell ref="C6:F6"/>
    <mergeCell ref="C13:F13"/>
    <mergeCell ref="I10:L10"/>
    <mergeCell ref="I11:L11"/>
    <mergeCell ref="I15:L15"/>
    <mergeCell ref="I12:L12"/>
    <mergeCell ref="C12:F12"/>
    <mergeCell ref="C14:F14"/>
    <mergeCell ref="A4:A5"/>
    <mergeCell ref="A6:A7"/>
    <mergeCell ref="I32:L32"/>
    <mergeCell ref="I13:L13"/>
    <mergeCell ref="I14:L14"/>
    <mergeCell ref="C15:F15"/>
    <mergeCell ref="A28:A29"/>
    <mergeCell ref="A30:A31"/>
    <mergeCell ref="C30:F30"/>
    <mergeCell ref="I26:L26"/>
    <mergeCell ref="I30:L30"/>
    <mergeCell ref="I31:L31"/>
    <mergeCell ref="B30:B31"/>
    <mergeCell ref="B28:B29"/>
    <mergeCell ref="C28:F28"/>
    <mergeCell ref="C29:F29"/>
    <mergeCell ref="I28:L28"/>
    <mergeCell ref="I29:L29"/>
    <mergeCell ref="C26:F26"/>
    <mergeCell ref="C27:F27"/>
    <mergeCell ref="A22:A23"/>
    <mergeCell ref="B22:B23"/>
    <mergeCell ref="B24:B25"/>
    <mergeCell ref="I27:L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30 OCT-03 NOV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2017-11-03T13:23:57Z</dcterms:modified>
</cp:coreProperties>
</file>