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AS-PROFE MARITZA\Comité de Currículo\Acuerdo 038 de 2015\ÚLTIMA VERSIÓN (02-12-2020)_Edit Giovanni B\Versiones editables\"/>
    </mc:Choice>
  </mc:AlternateContent>
  <bookViews>
    <workbookView xWindow="0" yWindow="0" windowWidth="20490" windowHeight="7455"/>
  </bookViews>
  <sheets>
    <sheet name="Supervisor Design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5" i="1"/>
  <c r="F18" i="1"/>
  <c r="F20" i="1"/>
  <c r="F22" i="1"/>
  <c r="F25" i="1"/>
  <c r="H25" i="1"/>
  <c r="E26" i="1"/>
  <c r="F29" i="1"/>
  <c r="F31" i="1"/>
  <c r="F33" i="1"/>
  <c r="F35" i="1"/>
  <c r="F38" i="1"/>
  <c r="F39" i="1"/>
  <c r="F41" i="1"/>
  <c r="F43" i="1"/>
  <c r="F46" i="1"/>
  <c r="H46" i="1"/>
  <c r="E47" i="1"/>
  <c r="F50" i="1"/>
  <c r="F53" i="1"/>
  <c r="F55" i="1"/>
  <c r="F58" i="1"/>
  <c r="F60" i="1"/>
  <c r="H60" i="1"/>
  <c r="B61" i="1"/>
  <c r="G61" i="1"/>
  <c r="H61" i="1"/>
</calcChain>
</file>

<file path=xl/sharedStrings.xml><?xml version="1.0" encoding="utf-8"?>
<sst xmlns="http://schemas.openxmlformats.org/spreadsheetml/2006/main" count="77" uniqueCount="62">
  <si>
    <t>Firma:______________________</t>
  </si>
  <si>
    <t>Nombre representante de la entidad:_______________________________________________</t>
  </si>
  <si>
    <t>TOTAL</t>
  </si>
  <si>
    <t>La presentación personal es adecuada a la ocasión.</t>
  </si>
  <si>
    <t>Subtotal</t>
  </si>
  <si>
    <t>Presentación personal</t>
  </si>
  <si>
    <t>Las respuestas dadas a las preguntas son acertadas.</t>
  </si>
  <si>
    <t>Respuesta a las preguntas formuladas</t>
  </si>
  <si>
    <t>El estudiante hace uso adecuado del tiempo  de exposición (20 minutos) y de preguntas (10 minutos).</t>
  </si>
  <si>
    <t>Manejo adecuado del tiempo de las ayudas audiovisuales</t>
  </si>
  <si>
    <t>El estudiante muestra buen uso de las habilidades comunicativas en el transcurso de la socialización.</t>
  </si>
  <si>
    <t>Claridad y coherencia en la presentación</t>
  </si>
  <si>
    <t>La socialización oral sintetiza plenamente todos los aspectos presentados en el informe final.</t>
  </si>
  <si>
    <t>Capacidad de Síntesis</t>
  </si>
  <si>
    <t>SOCIALIZACIÓN</t>
  </si>
  <si>
    <t>%</t>
  </si>
  <si>
    <t>PONDERACIÓN</t>
  </si>
  <si>
    <t>CALIFICACIÓN</t>
  </si>
  <si>
    <t>COMPETENCIA</t>
  </si>
  <si>
    <t>No</t>
  </si>
  <si>
    <t>El trabajo se ciñe a lo establecido en el Acuerdo 038 de 2015, utiliza las normas APA para citar las fuentes bibliográficas y presentar la bibliografía.</t>
  </si>
  <si>
    <t>La estructura del documento está acorde a lo establecido en el Acuerdo 038 de 2015 del Consejo Académico y utiliza las normas APA</t>
  </si>
  <si>
    <t>Las recomendaciones planteadas representan  mejoras en el desarrollo de  las actividades de la entidad.</t>
  </si>
  <si>
    <t>Descripción de la relación existente entre las actividades realizadas durante la pasantía y su perfil  profesional</t>
  </si>
  <si>
    <t>Evaluación de la pasantía y recomendaciones</t>
  </si>
  <si>
    <t>Las conclusiones presentadas corresponden a la interpretación de los resultados presentados.</t>
  </si>
  <si>
    <t>Conclusiones</t>
  </si>
  <si>
    <t>Presenta evidencia de los resultados obtenidos.</t>
  </si>
  <si>
    <t>Presenta, de una manera ordenada, los resultados obtenidos y realiza una evaluación de los mismos a la luz de los objetivos propuestos de la pasantía.</t>
  </si>
  <si>
    <t>Resultados</t>
  </si>
  <si>
    <t>El documento presenta una descripción ordenada y contextualizada de las actividades realizadas durante la pasantía.</t>
  </si>
  <si>
    <t>Actividades</t>
  </si>
  <si>
    <t xml:space="preserve">La información contenida  permite contextualizar al lector de los aspectos mínimos  necesarios en relación con la misión, visión, objetivos de la entidad, su estructura, organización y modelo de gestión </t>
  </si>
  <si>
    <t>Contextualización de la empresa</t>
  </si>
  <si>
    <t>El objetivo general y los objetivos específicos corresponden al título y a la problemática planteada en el documento de la pasantía.</t>
  </si>
  <si>
    <t>Objetivos</t>
  </si>
  <si>
    <t>El resumen presenta con claridad el objetivo de la pasantía, las actividades más relevantes y los resultados obtenidos en relación a los objetivos de la pasantía.</t>
  </si>
  <si>
    <t>Resumen</t>
  </si>
  <si>
    <t>INFORME FINAL</t>
  </si>
  <si>
    <t>Mostró buena capacidad de comunicación, tanto oral como escrita,  con sus compañeros de trabajo y su superior.</t>
  </si>
  <si>
    <t>Habilidades comunicativas (orales y escritas)</t>
  </si>
  <si>
    <t>Tanto el desempeño como el trabajo final fue significativo para la entidad, por su buena calidad.</t>
  </si>
  <si>
    <t>Calidad del trabajo</t>
  </si>
  <si>
    <t>Mostró iniciativa en la solución de problemas.</t>
  </si>
  <si>
    <t>Mostró habilidades para trabajar, tanto individual como en equipo.</t>
  </si>
  <si>
    <t>Trabajo en equipo (proactividad)</t>
  </si>
  <si>
    <t>Emitió recomendaciones que mejorarán las condiciones de trabajo.</t>
  </si>
  <si>
    <t>Calidad (recomendaciones para optimizar el trabajo)</t>
  </si>
  <si>
    <t>Cumplió con las responsabilidades y compromisos adquiridos para el desarrollo de la pasantía.</t>
  </si>
  <si>
    <t>Responsabilidad y cumplimiento</t>
  </si>
  <si>
    <t>DESEMPEÑO      LABORAL</t>
  </si>
  <si>
    <t>EVALUACIÓN SUPERVISOR DE LA ENTIDAD</t>
  </si>
  <si>
    <t>Título Pasantía:</t>
  </si>
  <si>
    <t>Fecha:</t>
  </si>
  <si>
    <t>Periodo académico:</t>
  </si>
  <si>
    <t>Código:</t>
  </si>
  <si>
    <t>Nombre:</t>
  </si>
  <si>
    <t>EVALUACIÓN TRABAJO DE GRADO FINAL MODALIDAD PASANTÍA</t>
  </si>
  <si>
    <t>Proyecto Curricular:____________________________________</t>
  </si>
  <si>
    <t>FACULTAD DEL MEDIO AMBIENTE Y RECURSOS NATURALES</t>
  </si>
  <si>
    <t>UNIVERSIDAD DISTRITAL FRANCISCO JOSÉ DE CALDAS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</si>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</sst>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theme="1"/>
      <name val="Calibri"/>
    </font>
    <font>
      <sz val="12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0"/>
      <color theme="1"/>
      <name val="Arial"/>
    </font>
    <font>
      <b/>
      <sz val="11"/>
      <color theme="1"/>
      <name val="Calibri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51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 applyAlignment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4" fillId="0" borderId="4" xfId="0" applyFont="1" applyBorder="1"/>
    <xf numFmtId="0" fontId="4" fillId="0" borderId="0" xfId="0" applyFont="1" applyBorder="1"/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2" fillId="0" borderId="4" xfId="0" applyFont="1" applyBorder="1" applyAlignment="1">
      <alignment vertical="center"/>
    </xf>
    <xf numFmtId="0" fontId="4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9" fontId="2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4" fillId="0" borderId="11" xfId="0" applyFont="1" applyBorder="1"/>
    <xf numFmtId="0" fontId="2" fillId="2" borderId="12" xfId="0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4" fillId="0" borderId="3" xfId="0" applyFont="1" applyBorder="1"/>
    <xf numFmtId="0" fontId="3" fillId="2" borderId="15" xfId="0" applyFont="1" applyFill="1" applyBorder="1" applyAlignment="1">
      <alignment horizontal="center" vertical="center"/>
    </xf>
    <xf numFmtId="0" fontId="4" fillId="0" borderId="16" xfId="0" applyFont="1" applyBorder="1"/>
    <xf numFmtId="0" fontId="2" fillId="2" borderId="17" xfId="0" applyFont="1" applyFill="1" applyBorder="1" applyAlignment="1">
      <alignment horizontal="center" vertical="center" wrapText="1"/>
    </xf>
    <xf numFmtId="9" fontId="2" fillId="2" borderId="1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4" fillId="0" borderId="5" xfId="0" applyFont="1" applyBorder="1"/>
    <xf numFmtId="0" fontId="2" fillId="2" borderId="20" xfId="0" applyFont="1" applyFill="1" applyBorder="1" applyAlignment="1">
      <alignment horizontal="center" vertical="center" wrapText="1"/>
    </xf>
    <xf numFmtId="9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2" borderId="20" xfId="0" applyFont="1" applyFill="1" applyBorder="1" applyAlignment="1">
      <alignment horizontal="center" vertical="center" wrapText="1"/>
    </xf>
    <xf numFmtId="9" fontId="2" fillId="2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top" wrapText="1"/>
    </xf>
    <xf numFmtId="9" fontId="2" fillId="2" borderId="23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4" fillId="0" borderId="28" xfId="0" applyFont="1" applyBorder="1"/>
    <xf numFmtId="0" fontId="7" fillId="2" borderId="2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9" fontId="2" fillId="2" borderId="31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7" xfId="0" applyFont="1" applyBorder="1"/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4" fillId="0" borderId="32" xfId="0" applyFont="1" applyBorder="1"/>
    <xf numFmtId="0" fontId="3" fillId="2" borderId="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9" fontId="2" fillId="2" borderId="34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center" vertical="center" wrapText="1"/>
    </xf>
    <xf numFmtId="9" fontId="2" fillId="2" borderId="36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vertical="center" wrapText="1"/>
    </xf>
    <xf numFmtId="9" fontId="2" fillId="2" borderId="38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center"/>
    </xf>
    <xf numFmtId="9" fontId="2" fillId="2" borderId="21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4" fillId="0" borderId="35" xfId="0" applyFont="1" applyBorder="1"/>
    <xf numFmtId="0" fontId="4" fillId="0" borderId="36" xfId="0" applyFont="1" applyBorder="1"/>
    <xf numFmtId="0" fontId="4" fillId="0" borderId="40" xfId="0" applyFont="1" applyBorder="1"/>
    <xf numFmtId="0" fontId="3" fillId="2" borderId="23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0" borderId="44" xfId="0" applyFont="1" applyBorder="1"/>
    <xf numFmtId="0" fontId="7" fillId="2" borderId="2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center" vertical="center"/>
    </xf>
    <xf numFmtId="0" fontId="4" fillId="0" borderId="46" xfId="0" applyFont="1" applyBorder="1"/>
    <xf numFmtId="0" fontId="3" fillId="2" borderId="4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center" vertical="center"/>
    </xf>
    <xf numFmtId="0" fontId="4" fillId="0" borderId="47" xfId="0" applyFont="1" applyBorder="1"/>
    <xf numFmtId="0" fontId="3" fillId="2" borderId="47" xfId="0" applyFont="1" applyFill="1" applyBorder="1" applyAlignment="1">
      <alignment horizontal="left" vertical="center"/>
    </xf>
    <xf numFmtId="0" fontId="4" fillId="0" borderId="45" xfId="0" applyFont="1" applyBorder="1"/>
    <xf numFmtId="0" fontId="3" fillId="2" borderId="45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4" fillId="0" borderId="49" xfId="0" applyFont="1" applyBorder="1"/>
    <xf numFmtId="0" fontId="3" fillId="3" borderId="33" xfId="0" applyFont="1" applyFill="1" applyBorder="1" applyAlignment="1">
      <alignment horizontal="center" vertical="center"/>
    </xf>
    <xf numFmtId="0" fontId="4" fillId="0" borderId="50" xfId="0" applyFont="1" applyBorder="1"/>
    <xf numFmtId="0" fontId="4" fillId="0" borderId="48" xfId="0" applyFont="1" applyBorder="1"/>
    <xf numFmtId="0" fontId="3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/>
    </xf>
    <xf numFmtId="0" fontId="4" fillId="0" borderId="27" xfId="0" applyFont="1" applyBorder="1"/>
    <xf numFmtId="0" fontId="2" fillId="2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9525</xdr:rowOff>
    </xdr:from>
    <xdr:ext cx="857250" cy="13430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50" y="9525"/>
          <a:ext cx="857250" cy="1343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sqref="A1:B4"/>
    </sheetView>
  </sheetViews>
  <sheetFormatPr baseColWidth="10" defaultColWidth="12.625" defaultRowHeight="15" customHeight="1" x14ac:dyDescent="0.2"/>
  <cols>
    <col min="1" max="1" width="3.875" style="1" customWidth="1"/>
    <col min="2" max="2" width="15.75" style="1" customWidth="1"/>
    <col min="3" max="3" width="43.25" style="1" customWidth="1"/>
    <col min="4" max="4" width="13.875" style="1" customWidth="1"/>
    <col min="5" max="5" width="5.25" style="1" customWidth="1"/>
    <col min="6" max="6" width="14.75" style="1" customWidth="1"/>
    <col min="7" max="7" width="5.75" style="1" customWidth="1"/>
    <col min="8" max="8" width="8.375" style="1" customWidth="1"/>
    <col min="9" max="26" width="10" style="1" customWidth="1"/>
    <col min="27" max="16384" width="12.625" style="1"/>
  </cols>
  <sheetData>
    <row r="1" spans="1:26" ht="31.5" customHeight="1" x14ac:dyDescent="0.25">
      <c r="A1" s="142" t="s">
        <v>61</v>
      </c>
      <c r="B1" s="141"/>
      <c r="C1" s="140" t="s">
        <v>60</v>
      </c>
      <c r="D1" s="13"/>
      <c r="E1" s="13"/>
      <c r="F1" s="13"/>
      <c r="G1" s="13"/>
      <c r="H1" s="6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 x14ac:dyDescent="0.2">
      <c r="A2" s="37"/>
      <c r="B2" s="45"/>
      <c r="C2" s="139" t="s">
        <v>59</v>
      </c>
      <c r="D2" s="9"/>
      <c r="E2" s="9"/>
      <c r="F2" s="9"/>
      <c r="G2" s="9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 x14ac:dyDescent="0.2">
      <c r="A3" s="37"/>
      <c r="B3" s="45"/>
      <c r="C3" s="139" t="s">
        <v>58</v>
      </c>
      <c r="D3" s="9"/>
      <c r="E3" s="9"/>
      <c r="F3" s="9"/>
      <c r="G3" s="9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2" customHeight="1" x14ac:dyDescent="0.2">
      <c r="A4" s="138"/>
      <c r="B4" s="137"/>
      <c r="C4" s="136" t="s">
        <v>57</v>
      </c>
      <c r="D4" s="130"/>
      <c r="E4" s="130"/>
      <c r="F4" s="130"/>
      <c r="G4" s="130"/>
      <c r="H4" s="13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">
      <c r="A5" s="134" t="s">
        <v>56</v>
      </c>
      <c r="B5" s="132"/>
      <c r="C5" s="122"/>
      <c r="D5" s="133" t="s">
        <v>55</v>
      </c>
      <c r="E5" s="132"/>
      <c r="F5" s="122"/>
      <c r="G5" s="121"/>
      <c r="H5" s="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">
      <c r="A6" s="17" t="s">
        <v>54</v>
      </c>
      <c r="B6" s="9"/>
      <c r="C6" s="129"/>
      <c r="D6" s="131" t="s">
        <v>53</v>
      </c>
      <c r="E6" s="130"/>
      <c r="F6" s="129"/>
      <c r="G6" s="121"/>
      <c r="H6" s="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17" t="s">
        <v>52</v>
      </c>
      <c r="B7" s="9"/>
      <c r="C7" s="128"/>
      <c r="D7" s="127"/>
      <c r="E7" s="126"/>
      <c r="F7" s="125"/>
      <c r="G7" s="121"/>
      <c r="H7" s="1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7.5" customHeight="1" x14ac:dyDescent="0.2">
      <c r="A8" s="124"/>
      <c r="B8" s="16"/>
      <c r="C8" s="123"/>
      <c r="D8" s="122"/>
      <c r="E8" s="122"/>
      <c r="F8" s="122"/>
      <c r="G8" s="121"/>
      <c r="H8" s="1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 customHeight="1" thickBot="1" x14ac:dyDescent="0.25">
      <c r="A9" s="120" t="s">
        <v>51</v>
      </c>
      <c r="B9" s="9"/>
      <c r="C9" s="9"/>
      <c r="D9" s="9"/>
      <c r="E9" s="9"/>
      <c r="F9" s="9"/>
      <c r="G9" s="9"/>
      <c r="H9" s="1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thickBot="1" x14ac:dyDescent="0.25">
      <c r="A10" s="62" t="s">
        <v>19</v>
      </c>
      <c r="B10" s="119" t="s">
        <v>18</v>
      </c>
      <c r="C10" s="118"/>
      <c r="D10" s="117" t="s">
        <v>17</v>
      </c>
      <c r="E10" s="116" t="s">
        <v>15</v>
      </c>
      <c r="F10" s="116" t="s">
        <v>16</v>
      </c>
      <c r="G10" s="115" t="s">
        <v>15</v>
      </c>
      <c r="H10" s="18"/>
      <c r="I10" s="2"/>
      <c r="J10" s="2"/>
      <c r="K10" s="55"/>
      <c r="L10" s="56"/>
      <c r="M10" s="9"/>
      <c r="N10" s="55"/>
      <c r="O10" s="55"/>
      <c r="P10" s="55"/>
      <c r="Q10" s="55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thickBot="1" x14ac:dyDescent="0.25">
      <c r="A11" s="114">
        <v>1</v>
      </c>
      <c r="B11" s="113" t="s">
        <v>50</v>
      </c>
      <c r="C11" s="36" t="s">
        <v>49</v>
      </c>
      <c r="D11" s="35"/>
      <c r="E11" s="34"/>
      <c r="F11" s="33"/>
      <c r="G11" s="52">
        <v>0.5</v>
      </c>
      <c r="H11" s="1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6.25" customHeight="1" x14ac:dyDescent="0.2">
      <c r="A12" s="37"/>
      <c r="B12" s="32"/>
      <c r="C12" s="107" t="s">
        <v>48</v>
      </c>
      <c r="D12" s="48">
        <v>5</v>
      </c>
      <c r="E12" s="47">
        <v>0.15</v>
      </c>
      <c r="F12" s="46">
        <f>D12*0.15</f>
        <v>0.75</v>
      </c>
      <c r="G12" s="32"/>
      <c r="H12" s="1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2.5" customHeight="1" thickBot="1" x14ac:dyDescent="0.25">
      <c r="A13" s="37"/>
      <c r="B13" s="32"/>
      <c r="C13" s="76"/>
      <c r="D13" s="44"/>
      <c r="E13" s="44"/>
      <c r="F13" s="43"/>
      <c r="G13" s="32"/>
      <c r="H13" s="1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6" customHeight="1" thickBot="1" x14ac:dyDescent="0.25">
      <c r="A14" s="37"/>
      <c r="B14" s="32"/>
      <c r="C14" s="42" t="s">
        <v>47</v>
      </c>
      <c r="D14" s="35"/>
      <c r="E14" s="34"/>
      <c r="F14" s="106"/>
      <c r="G14" s="32"/>
      <c r="H14" s="1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">
      <c r="A15" s="37"/>
      <c r="B15" s="32"/>
      <c r="C15" s="107" t="s">
        <v>46</v>
      </c>
      <c r="D15" s="48">
        <v>5</v>
      </c>
      <c r="E15" s="47">
        <v>0.05</v>
      </c>
      <c r="F15" s="46">
        <f>D15*0.05</f>
        <v>0.25</v>
      </c>
      <c r="G15" s="32"/>
      <c r="H15" s="1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thickBot="1" x14ac:dyDescent="0.25">
      <c r="A16" s="37"/>
      <c r="B16" s="32"/>
      <c r="C16" s="76"/>
      <c r="D16" s="44"/>
      <c r="E16" s="44"/>
      <c r="F16" s="43"/>
      <c r="G16" s="32"/>
      <c r="H16" s="1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thickBot="1" x14ac:dyDescent="0.25">
      <c r="A17" s="37"/>
      <c r="B17" s="32"/>
      <c r="C17" s="36" t="s">
        <v>45</v>
      </c>
      <c r="D17" s="35"/>
      <c r="E17" s="34"/>
      <c r="F17" s="106"/>
      <c r="G17" s="32"/>
      <c r="H17" s="1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2">
      <c r="A18" s="37"/>
      <c r="B18" s="32"/>
      <c r="C18" s="107" t="s">
        <v>44</v>
      </c>
      <c r="D18" s="48">
        <v>5</v>
      </c>
      <c r="E18" s="47">
        <v>0.05</v>
      </c>
      <c r="F18" s="46">
        <f>D18*0.05</f>
        <v>0.25</v>
      </c>
      <c r="G18" s="32"/>
      <c r="H18" s="1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37"/>
      <c r="B19" s="32"/>
      <c r="C19" s="112"/>
      <c r="D19" s="111"/>
      <c r="E19" s="111"/>
      <c r="F19" s="110"/>
      <c r="G19" s="32"/>
      <c r="H19" s="1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.25" customHeight="1" thickBot="1" x14ac:dyDescent="0.25">
      <c r="A20" s="37"/>
      <c r="B20" s="32"/>
      <c r="C20" s="109" t="s">
        <v>43</v>
      </c>
      <c r="D20" s="108">
        <v>5</v>
      </c>
      <c r="E20" s="89">
        <v>0.05</v>
      </c>
      <c r="F20" s="88">
        <f>D20*0.05</f>
        <v>0.25</v>
      </c>
      <c r="G20" s="32"/>
      <c r="H20" s="1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 thickBot="1" x14ac:dyDescent="0.25">
      <c r="A21" s="37"/>
      <c r="B21" s="32"/>
      <c r="C21" s="36" t="s">
        <v>42</v>
      </c>
      <c r="D21" s="35"/>
      <c r="E21" s="34"/>
      <c r="F21" s="106"/>
      <c r="G21" s="32"/>
      <c r="H21" s="1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 x14ac:dyDescent="0.2">
      <c r="A22" s="37"/>
      <c r="B22" s="32"/>
      <c r="C22" s="107" t="s">
        <v>41</v>
      </c>
      <c r="D22" s="48">
        <v>5</v>
      </c>
      <c r="E22" s="47">
        <v>0.15</v>
      </c>
      <c r="F22" s="46">
        <f>D22*0.15</f>
        <v>0.75</v>
      </c>
      <c r="G22" s="32"/>
      <c r="H22" s="1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6.25" customHeight="1" thickBot="1" x14ac:dyDescent="0.25">
      <c r="A23" s="37"/>
      <c r="B23" s="32"/>
      <c r="C23" s="76"/>
      <c r="D23" s="44"/>
      <c r="E23" s="44"/>
      <c r="F23" s="43"/>
      <c r="G23" s="32"/>
      <c r="H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2.25" customHeight="1" thickBot="1" x14ac:dyDescent="0.25">
      <c r="A24" s="37"/>
      <c r="B24" s="32"/>
      <c r="C24" s="42" t="s">
        <v>40</v>
      </c>
      <c r="D24" s="35"/>
      <c r="E24" s="34"/>
      <c r="F24" s="106"/>
      <c r="G24" s="32"/>
      <c r="H24" s="31" t="s">
        <v>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7.25" customHeight="1" thickBot="1" x14ac:dyDescent="0.25">
      <c r="A25" s="30"/>
      <c r="B25" s="25"/>
      <c r="C25" s="105" t="s">
        <v>39</v>
      </c>
      <c r="D25" s="28">
        <v>5</v>
      </c>
      <c r="E25" s="27">
        <v>0.05</v>
      </c>
      <c r="F25" s="26">
        <f>D25*0.05</f>
        <v>0.25</v>
      </c>
      <c r="G25" s="25"/>
      <c r="H25" s="19">
        <f>F12+F15+F18+F20+F22+F25</f>
        <v>2.5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thickBot="1" x14ac:dyDescent="0.25">
      <c r="A26" s="67"/>
      <c r="B26" s="104"/>
      <c r="C26" s="103"/>
      <c r="D26" s="65"/>
      <c r="E26" s="64">
        <f>E25+E22+E20+E18+E15+E12</f>
        <v>0.5</v>
      </c>
      <c r="F26" s="65"/>
      <c r="G26" s="64"/>
      <c r="H26" s="1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thickBot="1" x14ac:dyDescent="0.25">
      <c r="A27" s="62" t="s">
        <v>19</v>
      </c>
      <c r="B27" s="61" t="s">
        <v>18</v>
      </c>
      <c r="C27" s="60"/>
      <c r="D27" s="59" t="s">
        <v>17</v>
      </c>
      <c r="E27" s="58" t="s">
        <v>15</v>
      </c>
      <c r="F27" s="58" t="s">
        <v>16</v>
      </c>
      <c r="G27" s="57" t="s">
        <v>15</v>
      </c>
      <c r="H27" s="18"/>
      <c r="I27" s="2"/>
      <c r="J27" s="2"/>
      <c r="K27" s="55"/>
      <c r="L27" s="56"/>
      <c r="M27" s="9"/>
      <c r="N27" s="55"/>
      <c r="O27" s="55"/>
      <c r="P27" s="55"/>
      <c r="Q27" s="55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thickBot="1" x14ac:dyDescent="0.25">
      <c r="A28" s="102">
        <v>2</v>
      </c>
      <c r="B28" s="101" t="s">
        <v>38</v>
      </c>
      <c r="C28" s="75" t="s">
        <v>37</v>
      </c>
      <c r="D28" s="35"/>
      <c r="E28" s="35"/>
      <c r="F28" s="100"/>
      <c r="G28" s="52">
        <v>0.3</v>
      </c>
      <c r="H28" s="1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63" customHeight="1" thickBot="1" x14ac:dyDescent="0.25">
      <c r="A29" s="76"/>
      <c r="B29" s="44"/>
      <c r="C29" s="87" t="s">
        <v>36</v>
      </c>
      <c r="D29" s="40">
        <v>5</v>
      </c>
      <c r="E29" s="97">
        <v>0.05</v>
      </c>
      <c r="F29" s="96">
        <f>D29*0.05</f>
        <v>0.25</v>
      </c>
      <c r="G29" s="32"/>
      <c r="H29" s="1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 x14ac:dyDescent="0.25">
      <c r="A30" s="76"/>
      <c r="B30" s="44"/>
      <c r="C30" s="75" t="s">
        <v>35</v>
      </c>
      <c r="D30" s="94"/>
      <c r="E30" s="94"/>
      <c r="F30" s="99"/>
      <c r="G30" s="32"/>
      <c r="H30" s="1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0.25" customHeight="1" thickBot="1" x14ac:dyDescent="0.25">
      <c r="A31" s="76"/>
      <c r="B31" s="44"/>
      <c r="C31" s="87" t="s">
        <v>34</v>
      </c>
      <c r="D31" s="40">
        <v>5</v>
      </c>
      <c r="E31" s="97">
        <v>0.02</v>
      </c>
      <c r="F31" s="96">
        <f>D31*0.02</f>
        <v>0.1</v>
      </c>
      <c r="G31" s="32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thickBot="1" x14ac:dyDescent="0.25">
      <c r="A32" s="76"/>
      <c r="B32" s="44"/>
      <c r="C32" s="75" t="s">
        <v>33</v>
      </c>
      <c r="D32" s="94"/>
      <c r="E32" s="94"/>
      <c r="F32" s="99"/>
      <c r="G32" s="32"/>
      <c r="H32" s="1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83.25" customHeight="1" thickBot="1" x14ac:dyDescent="0.25">
      <c r="A33" s="76"/>
      <c r="B33" s="44"/>
      <c r="C33" s="98" t="s">
        <v>32</v>
      </c>
      <c r="D33" s="40">
        <v>5</v>
      </c>
      <c r="E33" s="97">
        <v>0.02</v>
      </c>
      <c r="F33" s="96">
        <f>D33*0.02</f>
        <v>0.1</v>
      </c>
      <c r="G33" s="32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 thickBot="1" x14ac:dyDescent="0.25">
      <c r="A34" s="76"/>
      <c r="B34" s="44"/>
      <c r="C34" s="36" t="s">
        <v>31</v>
      </c>
      <c r="D34" s="94"/>
      <c r="E34" s="34"/>
      <c r="F34" s="33"/>
      <c r="G34" s="32"/>
      <c r="H34" s="1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 x14ac:dyDescent="0.2">
      <c r="A35" s="76"/>
      <c r="B35" s="44"/>
      <c r="C35" s="95" t="s">
        <v>30</v>
      </c>
      <c r="D35" s="48">
        <v>5</v>
      </c>
      <c r="E35" s="47">
        <v>0.04</v>
      </c>
      <c r="F35" s="46">
        <f>D35*0.04</f>
        <v>0.2</v>
      </c>
      <c r="G35" s="32"/>
      <c r="H35" s="1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3" customHeight="1" thickBot="1" x14ac:dyDescent="0.25">
      <c r="A36" s="76"/>
      <c r="B36" s="44"/>
      <c r="C36" s="44"/>
      <c r="D36" s="44"/>
      <c r="E36" s="44"/>
      <c r="F36" s="43"/>
      <c r="G36" s="32"/>
      <c r="H36" s="1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 thickBot="1" x14ac:dyDescent="0.25">
      <c r="A37" s="76"/>
      <c r="B37" s="44"/>
      <c r="C37" s="36" t="s">
        <v>29</v>
      </c>
      <c r="D37" s="94"/>
      <c r="E37" s="34"/>
      <c r="F37" s="33"/>
      <c r="G37" s="32"/>
      <c r="H37" s="1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62.25" customHeight="1" x14ac:dyDescent="0.2">
      <c r="A38" s="76"/>
      <c r="B38" s="44"/>
      <c r="C38" s="93" t="s">
        <v>28</v>
      </c>
      <c r="D38" s="92">
        <v>5</v>
      </c>
      <c r="E38" s="83">
        <v>0.03</v>
      </c>
      <c r="F38" s="82">
        <f>D38*0.03</f>
        <v>0.15</v>
      </c>
      <c r="G38" s="32"/>
      <c r="H38" s="1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thickBot="1" x14ac:dyDescent="0.25">
      <c r="A39" s="76"/>
      <c r="B39" s="44"/>
      <c r="C39" s="91" t="s">
        <v>27</v>
      </c>
      <c r="D39" s="90">
        <v>5</v>
      </c>
      <c r="E39" s="89">
        <v>0.03</v>
      </c>
      <c r="F39" s="88">
        <f>D39*0.03</f>
        <v>0.15</v>
      </c>
      <c r="G39" s="32"/>
      <c r="H39" s="1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 thickBot="1" x14ac:dyDescent="0.25">
      <c r="A40" s="76"/>
      <c r="B40" s="44"/>
      <c r="C40" s="36" t="s">
        <v>26</v>
      </c>
      <c r="D40" s="86"/>
      <c r="E40" s="34"/>
      <c r="F40" s="33"/>
      <c r="G40" s="32"/>
      <c r="H40" s="1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7.5" customHeight="1" thickBot="1" x14ac:dyDescent="0.25">
      <c r="A41" s="76"/>
      <c r="B41" s="44"/>
      <c r="C41" s="87" t="s">
        <v>25</v>
      </c>
      <c r="D41" s="50">
        <v>5</v>
      </c>
      <c r="E41" s="39">
        <v>7.0000000000000007E-2</v>
      </c>
      <c r="F41" s="38">
        <f>D41*0.07</f>
        <v>0.35000000000000003</v>
      </c>
      <c r="G41" s="32"/>
      <c r="H41" s="1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2.25" customHeight="1" thickBot="1" x14ac:dyDescent="0.25">
      <c r="A42" s="76"/>
      <c r="B42" s="44"/>
      <c r="C42" s="75" t="s">
        <v>24</v>
      </c>
      <c r="D42" s="86"/>
      <c r="E42" s="34"/>
      <c r="F42" s="33"/>
      <c r="G42" s="32"/>
      <c r="H42" s="1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7.25" customHeight="1" x14ac:dyDescent="0.2">
      <c r="A43" s="76"/>
      <c r="B43" s="44"/>
      <c r="C43" s="85" t="s">
        <v>23</v>
      </c>
      <c r="D43" s="84">
        <v>5</v>
      </c>
      <c r="E43" s="83">
        <v>0.02</v>
      </c>
      <c r="F43" s="82">
        <f>D43*0.02</f>
        <v>0.1</v>
      </c>
      <c r="G43" s="32"/>
      <c r="H43" s="1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50.25" customHeight="1" thickBot="1" x14ac:dyDescent="0.25">
      <c r="A44" s="76"/>
      <c r="B44" s="44"/>
      <c r="C44" s="81" t="s">
        <v>22</v>
      </c>
      <c r="D44" s="80">
        <v>5</v>
      </c>
      <c r="E44" s="79"/>
      <c r="F44" s="78"/>
      <c r="G44" s="32"/>
      <c r="H44" s="7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5.25" customHeight="1" thickBot="1" x14ac:dyDescent="0.25">
      <c r="A45" s="76"/>
      <c r="B45" s="44"/>
      <c r="C45" s="75" t="s">
        <v>21</v>
      </c>
      <c r="D45" s="74"/>
      <c r="E45" s="34"/>
      <c r="F45" s="33"/>
      <c r="G45" s="32"/>
      <c r="H45" s="31" t="s">
        <v>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62.25" customHeight="1" thickBot="1" x14ac:dyDescent="0.25">
      <c r="A46" s="73"/>
      <c r="B46" s="72"/>
      <c r="C46" s="71" t="s">
        <v>20</v>
      </c>
      <c r="D46" s="70">
        <v>5</v>
      </c>
      <c r="E46" s="69">
        <v>0.02</v>
      </c>
      <c r="F46" s="68">
        <f>D46*E46</f>
        <v>0.1</v>
      </c>
      <c r="G46" s="25"/>
      <c r="H46" s="19">
        <f>F46+F44+F43+F41+F39+F38+F35+F33+F31+F29</f>
        <v>1.5000000000000002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6" customHeight="1" thickBot="1" x14ac:dyDescent="0.25">
      <c r="A47" s="67"/>
      <c r="B47" s="65"/>
      <c r="C47" s="66"/>
      <c r="D47" s="65"/>
      <c r="E47" s="64">
        <f>E46+E44+E43+E41+E39+E38+E35+E33+E31+E29</f>
        <v>0.3</v>
      </c>
      <c r="F47" s="65"/>
      <c r="G47" s="64"/>
      <c r="H47" s="6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thickBot="1" x14ac:dyDescent="0.25">
      <c r="A48" s="62" t="s">
        <v>19</v>
      </c>
      <c r="B48" s="61" t="s">
        <v>18</v>
      </c>
      <c r="C48" s="60"/>
      <c r="D48" s="59" t="s">
        <v>17</v>
      </c>
      <c r="E48" s="58" t="s">
        <v>15</v>
      </c>
      <c r="F48" s="58" t="s">
        <v>16</v>
      </c>
      <c r="G48" s="57" t="s">
        <v>15</v>
      </c>
      <c r="H48" s="18"/>
      <c r="I48" s="2"/>
      <c r="J48" s="2"/>
      <c r="K48" s="55"/>
      <c r="L48" s="56"/>
      <c r="M48" s="9"/>
      <c r="N48" s="55"/>
      <c r="O48" s="55"/>
      <c r="P48" s="55"/>
      <c r="Q48" s="55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 thickBot="1" x14ac:dyDescent="0.25">
      <c r="A49" s="54">
        <v>3</v>
      </c>
      <c r="B49" s="53" t="s">
        <v>14</v>
      </c>
      <c r="C49" s="36" t="s">
        <v>13</v>
      </c>
      <c r="D49" s="35"/>
      <c r="E49" s="34"/>
      <c r="F49" s="33"/>
      <c r="G49" s="52">
        <v>0.2</v>
      </c>
      <c r="H49" s="1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2">
      <c r="A50" s="37"/>
      <c r="B50" s="32"/>
      <c r="C50" s="51" t="s">
        <v>12</v>
      </c>
      <c r="D50" s="48">
        <v>5</v>
      </c>
      <c r="E50" s="47">
        <v>0.06</v>
      </c>
      <c r="F50" s="46">
        <f>D50*0.06</f>
        <v>0.3</v>
      </c>
      <c r="G50" s="32"/>
      <c r="H50" s="1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thickBot="1" x14ac:dyDescent="0.25">
      <c r="A51" s="37"/>
      <c r="B51" s="32"/>
      <c r="C51" s="45"/>
      <c r="D51" s="44"/>
      <c r="E51" s="44"/>
      <c r="F51" s="43"/>
      <c r="G51" s="32"/>
      <c r="H51" s="1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2.5" customHeight="1" thickBot="1" x14ac:dyDescent="0.25">
      <c r="A52" s="37"/>
      <c r="B52" s="32"/>
      <c r="C52" s="42" t="s">
        <v>11</v>
      </c>
      <c r="D52" s="35"/>
      <c r="E52" s="34"/>
      <c r="F52" s="33"/>
      <c r="G52" s="32"/>
      <c r="H52" s="1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8.75" customHeight="1" thickBot="1" x14ac:dyDescent="0.25">
      <c r="A53" s="37"/>
      <c r="B53" s="32"/>
      <c r="C53" s="41" t="s">
        <v>10</v>
      </c>
      <c r="D53" s="50">
        <v>5</v>
      </c>
      <c r="E53" s="39">
        <v>0.04</v>
      </c>
      <c r="F53" s="38">
        <f>D53*0.04</f>
        <v>0.2</v>
      </c>
      <c r="G53" s="32"/>
      <c r="H53" s="1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5.25" customHeight="1" thickBot="1" x14ac:dyDescent="0.25">
      <c r="A54" s="37"/>
      <c r="B54" s="32"/>
      <c r="C54" s="42" t="s">
        <v>9</v>
      </c>
      <c r="D54" s="35"/>
      <c r="E54" s="34"/>
      <c r="F54" s="33"/>
      <c r="G54" s="32"/>
      <c r="H54" s="1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2">
      <c r="A55" s="37"/>
      <c r="B55" s="32"/>
      <c r="C55" s="49" t="s">
        <v>8</v>
      </c>
      <c r="D55" s="48">
        <v>5</v>
      </c>
      <c r="E55" s="47">
        <v>0.03</v>
      </c>
      <c r="F55" s="46">
        <f>D55*0.03</f>
        <v>0.15</v>
      </c>
      <c r="G55" s="32"/>
      <c r="H55" s="1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thickBot="1" x14ac:dyDescent="0.25">
      <c r="A56" s="37"/>
      <c r="B56" s="32"/>
      <c r="C56" s="45"/>
      <c r="D56" s="44"/>
      <c r="E56" s="44"/>
      <c r="F56" s="43"/>
      <c r="G56" s="32"/>
      <c r="H56" s="1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.75" customHeight="1" thickBot="1" x14ac:dyDescent="0.25">
      <c r="A57" s="37"/>
      <c r="B57" s="32"/>
      <c r="C57" s="42" t="s">
        <v>7</v>
      </c>
      <c r="D57" s="35"/>
      <c r="E57" s="34"/>
      <c r="F57" s="33"/>
      <c r="G57" s="32"/>
      <c r="H57" s="1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3" customHeight="1" thickBot="1" x14ac:dyDescent="0.25">
      <c r="A58" s="37"/>
      <c r="B58" s="32"/>
      <c r="C58" s="41" t="s">
        <v>6</v>
      </c>
      <c r="D58" s="40">
        <v>5</v>
      </c>
      <c r="E58" s="39">
        <v>0.05</v>
      </c>
      <c r="F58" s="38">
        <f>D58*0.05</f>
        <v>0.25</v>
      </c>
      <c r="G58" s="32"/>
      <c r="H58" s="1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 thickBot="1" x14ac:dyDescent="0.25">
      <c r="A59" s="37"/>
      <c r="B59" s="32"/>
      <c r="C59" s="36" t="s">
        <v>5</v>
      </c>
      <c r="D59" s="35"/>
      <c r="E59" s="34"/>
      <c r="F59" s="33"/>
      <c r="G59" s="32"/>
      <c r="H59" s="31" t="s">
        <v>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.75" customHeight="1" thickBot="1" x14ac:dyDescent="0.25">
      <c r="A60" s="30"/>
      <c r="B60" s="25"/>
      <c r="C60" s="29" t="s">
        <v>3</v>
      </c>
      <c r="D60" s="28">
        <v>5</v>
      </c>
      <c r="E60" s="27">
        <v>0.02</v>
      </c>
      <c r="F60" s="26">
        <f>D60*0.02</f>
        <v>0.1</v>
      </c>
      <c r="G60" s="25"/>
      <c r="H60" s="19">
        <f>(F50+F53+F55+F58+F60)</f>
        <v>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2.5" customHeight="1" thickBot="1" x14ac:dyDescent="0.25">
      <c r="A61" s="24"/>
      <c r="B61" s="23">
        <f>E60+E58+E55+E53+E50</f>
        <v>0.2</v>
      </c>
      <c r="C61" s="22"/>
      <c r="D61" s="22"/>
      <c r="E61" s="21"/>
      <c r="F61" s="20" t="s">
        <v>2</v>
      </c>
      <c r="G61" s="19">
        <f>H25+H46+H60</f>
        <v>5</v>
      </c>
      <c r="H61" s="18">
        <f>H25+H46+H60</f>
        <v>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17"/>
      <c r="B62" s="9"/>
      <c r="C62" s="9"/>
      <c r="D62" s="16"/>
      <c r="E62" s="15"/>
      <c r="F62" s="14"/>
      <c r="G62" s="13"/>
      <c r="H62" s="1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2.25" customHeight="1" x14ac:dyDescent="0.25">
      <c r="A63" s="11" t="s">
        <v>1</v>
      </c>
      <c r="B63" s="9"/>
      <c r="C63" s="9"/>
      <c r="D63" s="9"/>
      <c r="E63" s="10" t="s">
        <v>0</v>
      </c>
      <c r="F63" s="9"/>
      <c r="G63" s="9"/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thickBot="1" x14ac:dyDescent="0.25">
      <c r="A64" s="7"/>
      <c r="B64" s="5"/>
      <c r="C64" s="6"/>
      <c r="D64" s="5"/>
      <c r="E64" s="6"/>
      <c r="F64" s="6"/>
      <c r="G64" s="5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3"/>
      <c r="E69" s="3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3"/>
      <c r="E70" s="3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3"/>
      <c r="E71" s="3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3"/>
      <c r="E72" s="3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3"/>
      <c r="E73" s="3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3"/>
      <c r="E74" s="3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3"/>
      <c r="E75" s="3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3"/>
      <c r="E77" s="3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3"/>
      <c r="E78" s="3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3"/>
      <c r="E79" s="3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3"/>
      <c r="E80" s="3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3"/>
      <c r="E81" s="3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3"/>
      <c r="E82" s="3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3"/>
      <c r="E83" s="3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3"/>
      <c r="E84" s="3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3"/>
      <c r="E85" s="3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3"/>
      <c r="E86" s="3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3"/>
      <c r="E88" s="3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3"/>
      <c r="E89" s="3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3"/>
      <c r="E91" s="3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3"/>
      <c r="E92" s="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3"/>
      <c r="E93" s="3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3"/>
      <c r="E94" s="3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3"/>
      <c r="E95" s="3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3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3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3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3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3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3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3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3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3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3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3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3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3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3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3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3"/>
      <c r="E127" s="3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3"/>
      <c r="E128" s="3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3"/>
      <c r="E129" s="3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3"/>
      <c r="E130" s="3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3"/>
      <c r="E131" s="3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3"/>
      <c r="E132" s="3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3"/>
      <c r="E133" s="3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3"/>
      <c r="E134" s="3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3"/>
      <c r="E135" s="3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3"/>
      <c r="E136" s="3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3"/>
      <c r="E137" s="3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3"/>
      <c r="E138" s="3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3"/>
      <c r="E139" s="3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3"/>
      <c r="E140" s="3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3"/>
      <c r="E141" s="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3"/>
      <c r="E142" s="3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3"/>
      <c r="E143" s="3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3"/>
      <c r="E144" s="3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3"/>
      <c r="E145" s="3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3"/>
      <c r="E146" s="3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3"/>
      <c r="E147" s="3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3"/>
      <c r="E149" s="3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3"/>
      <c r="E150" s="3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3"/>
      <c r="E151" s="3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3"/>
      <c r="E152" s="3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3"/>
      <c r="E153" s="3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3"/>
      <c r="E154" s="3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3"/>
      <c r="E155" s="3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3"/>
      <c r="E156" s="3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3"/>
      <c r="E157" s="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3"/>
      <c r="E158" s="3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3"/>
      <c r="E159" s="3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3"/>
      <c r="E160" s="3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3"/>
      <c r="E161" s="3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3"/>
      <c r="E162" s="3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3"/>
      <c r="E163" s="3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3"/>
      <c r="E164" s="3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3"/>
      <c r="E165" s="3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3"/>
      <c r="E166" s="3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3"/>
      <c r="E167" s="3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3"/>
      <c r="E168" s="3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3"/>
      <c r="E169" s="3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3"/>
      <c r="E170" s="3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3"/>
      <c r="E171" s="3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3"/>
      <c r="E172" s="3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3"/>
      <c r="E173" s="3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3"/>
      <c r="E174" s="3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3"/>
      <c r="E175" s="3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3"/>
      <c r="E176" s="3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3"/>
      <c r="E177" s="3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3"/>
      <c r="E178" s="3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3"/>
      <c r="E179" s="3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3"/>
      <c r="E180" s="3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3"/>
      <c r="E181" s="3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3"/>
      <c r="E182" s="3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3"/>
      <c r="E183" s="3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3"/>
      <c r="E184" s="3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3"/>
      <c r="E185" s="3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3"/>
      <c r="E186" s="3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3"/>
      <c r="E187" s="3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3"/>
      <c r="E188" s="3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3"/>
      <c r="E189" s="3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3"/>
      <c r="E190" s="3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3"/>
      <c r="E191" s="3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3"/>
      <c r="E192" s="3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3"/>
      <c r="E193" s="3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3"/>
      <c r="E194" s="3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3"/>
      <c r="E195" s="3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3"/>
      <c r="E196" s="3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3"/>
      <c r="E197" s="3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3"/>
      <c r="E198" s="3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3"/>
      <c r="E199" s="3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3"/>
      <c r="E200" s="3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3"/>
      <c r="E201" s="3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3"/>
      <c r="E202" s="3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3"/>
      <c r="E203" s="3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3"/>
      <c r="E204" s="3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3"/>
      <c r="E205" s="3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3"/>
      <c r="E206" s="3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3"/>
      <c r="E207" s="3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3"/>
      <c r="E208" s="3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3"/>
      <c r="E209" s="3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3"/>
      <c r="E210" s="3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3"/>
      <c r="E211" s="3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3"/>
      <c r="E212" s="3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3"/>
      <c r="E213" s="3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3"/>
      <c r="E214" s="3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3"/>
      <c r="E215" s="3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3"/>
      <c r="E216" s="3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3"/>
      <c r="E217" s="3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3"/>
      <c r="E218" s="3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3"/>
      <c r="E219" s="3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3"/>
      <c r="E220" s="3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3"/>
      <c r="E221" s="3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3"/>
      <c r="E222" s="3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3"/>
      <c r="E223" s="3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3"/>
      <c r="E224" s="3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3"/>
      <c r="E225" s="3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3"/>
      <c r="E226" s="3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3"/>
      <c r="E227" s="3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3"/>
      <c r="E228" s="3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3"/>
      <c r="E229" s="3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3"/>
      <c r="E230" s="3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3"/>
      <c r="E231" s="3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3"/>
      <c r="E232" s="3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3"/>
      <c r="E233" s="3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3"/>
      <c r="E234" s="3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3"/>
      <c r="E235" s="3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3"/>
      <c r="E236" s="3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3"/>
      <c r="E237" s="3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3"/>
      <c r="E238" s="3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3"/>
      <c r="E239" s="3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3"/>
      <c r="E240" s="3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3"/>
      <c r="E241" s="3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3"/>
      <c r="E242" s="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3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3"/>
      <c r="E244" s="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3"/>
      <c r="E245" s="3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3"/>
      <c r="E246" s="3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3"/>
      <c r="E247" s="3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3"/>
      <c r="E248" s="3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3"/>
      <c r="E249" s="3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3"/>
      <c r="E250" s="3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3"/>
      <c r="E251" s="3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3"/>
      <c r="E252" s="3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3"/>
      <c r="E253" s="3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3"/>
      <c r="E254" s="3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3"/>
      <c r="E255" s="3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3"/>
      <c r="E256" s="3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3"/>
      <c r="E257" s="3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3"/>
      <c r="E258" s="3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3"/>
      <c r="E259" s="3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3"/>
      <c r="E260" s="3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3"/>
      <c r="E261" s="3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3"/>
      <c r="E262" s="3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3"/>
      <c r="E263" s="3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3"/>
      <c r="E264" s="3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3"/>
      <c r="E265" s="3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3"/>
      <c r="E266" s="3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3"/>
      <c r="E267" s="3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3"/>
      <c r="E268" s="3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3"/>
      <c r="E269" s="3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3"/>
      <c r="E270" s="3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3"/>
      <c r="E271" s="3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3"/>
      <c r="E272" s="3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3"/>
      <c r="E273" s="3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3"/>
      <c r="E274" s="3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3"/>
      <c r="E275" s="3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3"/>
      <c r="E276" s="3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3"/>
      <c r="E277" s="3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3"/>
      <c r="E278" s="3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3"/>
      <c r="E279" s="3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3"/>
      <c r="E280" s="3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3"/>
      <c r="E281" s="3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3"/>
      <c r="E282" s="3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3"/>
      <c r="E283" s="3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3"/>
      <c r="E284" s="3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3"/>
      <c r="E285" s="3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3"/>
      <c r="E286" s="3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3"/>
      <c r="E287" s="3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3"/>
      <c r="E288" s="3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3"/>
      <c r="E289" s="3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3"/>
      <c r="E290" s="3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3"/>
      <c r="E291" s="3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3"/>
      <c r="E292" s="3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3"/>
      <c r="E293" s="3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3"/>
      <c r="E294" s="3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3"/>
      <c r="E295" s="3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3"/>
      <c r="E296" s="3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3"/>
      <c r="E297" s="3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3"/>
      <c r="E298" s="3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3"/>
      <c r="E299" s="3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3"/>
      <c r="E300" s="3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3"/>
      <c r="E301" s="3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3"/>
      <c r="E302" s="3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3"/>
      <c r="E303" s="3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3"/>
      <c r="E304" s="3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3"/>
      <c r="E305" s="3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3"/>
      <c r="E306" s="3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3"/>
      <c r="E307" s="3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3"/>
      <c r="E308" s="3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3"/>
      <c r="E309" s="3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3"/>
      <c r="E310" s="3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3"/>
      <c r="E311" s="3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3"/>
      <c r="E312" s="3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3"/>
      <c r="E313" s="3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3"/>
      <c r="E314" s="3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3"/>
      <c r="E315" s="3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3"/>
      <c r="E316" s="3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3"/>
      <c r="E317" s="3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3"/>
      <c r="E318" s="3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3"/>
      <c r="E319" s="3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3"/>
      <c r="E320" s="3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3"/>
      <c r="E321" s="3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3"/>
      <c r="E322" s="3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3"/>
      <c r="E323" s="3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3"/>
      <c r="E324" s="3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3"/>
      <c r="E325" s="3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3"/>
      <c r="E326" s="3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3"/>
      <c r="E327" s="3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3"/>
      <c r="E328" s="3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3"/>
      <c r="E329" s="3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3"/>
      <c r="E330" s="3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3"/>
      <c r="E331" s="3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3"/>
      <c r="E332" s="3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3"/>
      <c r="E333" s="3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3"/>
      <c r="E334" s="3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3"/>
      <c r="E335" s="3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3"/>
      <c r="E336" s="3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3"/>
      <c r="E337" s="3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3"/>
      <c r="E338" s="3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3"/>
      <c r="E339" s="3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3"/>
      <c r="E340" s="3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3"/>
      <c r="E341" s="3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3"/>
      <c r="E342" s="3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3"/>
      <c r="E343" s="3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3"/>
      <c r="E344" s="3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3"/>
      <c r="E345" s="3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3"/>
      <c r="E346" s="3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3"/>
      <c r="E347" s="3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3"/>
      <c r="E348" s="3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3"/>
      <c r="E349" s="3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3"/>
      <c r="E350" s="3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3"/>
      <c r="E351" s="3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3"/>
      <c r="E352" s="3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3"/>
      <c r="E353" s="3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3"/>
      <c r="E354" s="3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3"/>
      <c r="E355" s="3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3"/>
      <c r="E356" s="3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3"/>
      <c r="E357" s="3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3"/>
      <c r="E358" s="3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3"/>
      <c r="E359" s="3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3"/>
      <c r="E360" s="3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3"/>
      <c r="E361" s="3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3"/>
      <c r="E362" s="3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3"/>
      <c r="E363" s="3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3"/>
      <c r="E364" s="3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3"/>
      <c r="E365" s="3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3"/>
      <c r="E366" s="3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3"/>
      <c r="E367" s="3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3"/>
      <c r="E368" s="3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3"/>
      <c r="E369" s="3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3"/>
      <c r="E370" s="3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3"/>
      <c r="E371" s="3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3"/>
      <c r="E372" s="3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3"/>
      <c r="E373" s="3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3"/>
      <c r="E374" s="3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3"/>
      <c r="E375" s="3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3"/>
      <c r="E376" s="3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3"/>
      <c r="E377" s="3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3"/>
      <c r="E378" s="3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3"/>
      <c r="E379" s="3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3"/>
      <c r="E380" s="3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3"/>
      <c r="E381" s="3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3"/>
      <c r="E382" s="3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3"/>
      <c r="E383" s="3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3"/>
      <c r="E384" s="3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3"/>
      <c r="E385" s="3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3"/>
      <c r="E386" s="3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3"/>
      <c r="E387" s="3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3"/>
      <c r="E388" s="3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3"/>
      <c r="E389" s="3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3"/>
      <c r="E390" s="3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3"/>
      <c r="E391" s="3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3"/>
      <c r="E392" s="3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3"/>
      <c r="E393" s="3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3"/>
      <c r="E394" s="3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3"/>
      <c r="E395" s="3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3"/>
      <c r="E396" s="3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3"/>
      <c r="E397" s="3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3"/>
      <c r="E398" s="3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3"/>
      <c r="E399" s="3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3"/>
      <c r="E400" s="3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3"/>
      <c r="E401" s="3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3"/>
      <c r="E402" s="3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3"/>
      <c r="E403" s="3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3"/>
      <c r="E404" s="3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3"/>
      <c r="E405" s="3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3"/>
      <c r="E406" s="3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3"/>
      <c r="E407" s="3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3"/>
      <c r="E408" s="3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3"/>
      <c r="E409" s="3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3"/>
      <c r="E410" s="3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3"/>
      <c r="E411" s="3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3"/>
      <c r="E412" s="3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3"/>
      <c r="E413" s="3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3"/>
      <c r="E414" s="3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3"/>
      <c r="E415" s="3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3"/>
      <c r="E416" s="3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3"/>
      <c r="E417" s="3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3"/>
      <c r="E418" s="3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3"/>
      <c r="E419" s="3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3"/>
      <c r="E420" s="3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3"/>
      <c r="E421" s="3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3"/>
      <c r="E422" s="3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3"/>
      <c r="E423" s="3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3"/>
      <c r="E424" s="3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3"/>
      <c r="E425" s="3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3"/>
      <c r="E426" s="3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3"/>
      <c r="E427" s="3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3"/>
      <c r="E428" s="3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3"/>
      <c r="E429" s="3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3"/>
      <c r="E430" s="3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3"/>
      <c r="E431" s="3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3"/>
      <c r="E432" s="3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3"/>
      <c r="E433" s="3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3"/>
      <c r="E434" s="3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3"/>
      <c r="E435" s="3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3"/>
      <c r="E436" s="3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3"/>
      <c r="E437" s="3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3"/>
      <c r="E438" s="3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3"/>
      <c r="E439" s="3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3"/>
      <c r="E440" s="3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3"/>
      <c r="E441" s="3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3"/>
      <c r="E442" s="3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3"/>
      <c r="E443" s="3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3"/>
      <c r="E444" s="3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3"/>
      <c r="E445" s="3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3"/>
      <c r="E446" s="3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3"/>
      <c r="E447" s="3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3"/>
      <c r="E448" s="3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3"/>
      <c r="E449" s="3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3"/>
      <c r="E450" s="3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3"/>
      <c r="E451" s="3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3"/>
      <c r="E452" s="3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3"/>
      <c r="E453" s="3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3"/>
      <c r="E454" s="3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3"/>
      <c r="E455" s="3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3"/>
      <c r="E456" s="3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3"/>
      <c r="E457" s="3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3"/>
      <c r="E458" s="3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3"/>
      <c r="E459" s="3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3"/>
      <c r="E460" s="3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3"/>
      <c r="E461" s="3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3"/>
      <c r="E462" s="3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3"/>
      <c r="E463" s="3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3"/>
      <c r="E464" s="3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3"/>
      <c r="E465" s="3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3"/>
      <c r="E466" s="3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3"/>
      <c r="E467" s="3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3"/>
      <c r="E468" s="3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3"/>
      <c r="E469" s="3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3"/>
      <c r="E470" s="3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3"/>
      <c r="E471" s="3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3"/>
      <c r="E472" s="3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3"/>
      <c r="E473" s="3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3"/>
      <c r="E474" s="3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3"/>
      <c r="E475" s="3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3"/>
      <c r="E476" s="3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3"/>
      <c r="E477" s="3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3"/>
      <c r="E478" s="3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3"/>
      <c r="E479" s="3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3"/>
      <c r="E480" s="3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3"/>
      <c r="E481" s="3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3"/>
      <c r="E482" s="3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3"/>
      <c r="E483" s="3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3"/>
      <c r="E484" s="3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3"/>
      <c r="E485" s="3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3"/>
      <c r="E486" s="3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3"/>
      <c r="E487" s="3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3"/>
      <c r="E488" s="3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3"/>
      <c r="E489" s="3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3"/>
      <c r="E490" s="3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3"/>
      <c r="E491" s="3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3"/>
      <c r="E492" s="3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3"/>
      <c r="E493" s="3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3"/>
      <c r="E494" s="3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3"/>
      <c r="E495" s="3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3"/>
      <c r="E496" s="3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3"/>
      <c r="E497" s="3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3"/>
      <c r="E498" s="3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3"/>
      <c r="E499" s="3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3"/>
      <c r="E500" s="3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3"/>
      <c r="E501" s="3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3"/>
      <c r="E502" s="3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3"/>
      <c r="E503" s="3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3"/>
      <c r="E504" s="3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3"/>
      <c r="E505" s="3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3"/>
      <c r="E506" s="3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3"/>
      <c r="E507" s="3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3"/>
      <c r="E508" s="3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3"/>
      <c r="E509" s="3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3"/>
      <c r="E510" s="3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3"/>
      <c r="E511" s="3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3"/>
      <c r="E512" s="3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3"/>
      <c r="E513" s="3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3"/>
      <c r="E514" s="3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3"/>
      <c r="E515" s="3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3"/>
      <c r="E516" s="3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3"/>
      <c r="E517" s="3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3"/>
      <c r="E518" s="3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3"/>
      <c r="E519" s="3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3"/>
      <c r="E520" s="3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3"/>
      <c r="E521" s="3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3"/>
      <c r="E522" s="3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3"/>
      <c r="E523" s="3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3"/>
      <c r="E524" s="3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3"/>
      <c r="E525" s="3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3"/>
      <c r="E526" s="3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3"/>
      <c r="E527" s="3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3"/>
      <c r="E528" s="3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3"/>
      <c r="E529" s="3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3"/>
      <c r="E530" s="3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3"/>
      <c r="E531" s="3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3"/>
      <c r="E532" s="3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3"/>
      <c r="E533" s="3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3"/>
      <c r="E534" s="3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3"/>
      <c r="E535" s="3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3"/>
      <c r="E536" s="3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3"/>
      <c r="E537" s="3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3"/>
      <c r="E538" s="3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3"/>
      <c r="E539" s="3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3"/>
      <c r="E540" s="3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3"/>
      <c r="E541" s="3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3"/>
      <c r="E542" s="3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3"/>
      <c r="E543" s="3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3"/>
      <c r="E544" s="3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3"/>
      <c r="E545" s="3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3"/>
      <c r="E546" s="3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3"/>
      <c r="E547" s="3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3"/>
      <c r="E548" s="3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3"/>
      <c r="E549" s="3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3"/>
      <c r="E550" s="3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3"/>
      <c r="E551" s="3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3"/>
      <c r="E552" s="3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3"/>
      <c r="E553" s="3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3"/>
      <c r="E554" s="3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3"/>
      <c r="E555" s="3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3"/>
      <c r="E556" s="3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3"/>
      <c r="E557" s="3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3"/>
      <c r="E558" s="3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3"/>
      <c r="E559" s="3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3"/>
      <c r="E560" s="3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3"/>
      <c r="E561" s="3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3"/>
      <c r="E562" s="3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3"/>
      <c r="E563" s="3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3"/>
      <c r="E564" s="3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3"/>
      <c r="E565" s="3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3"/>
      <c r="E566" s="3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3"/>
      <c r="E567" s="3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3"/>
      <c r="E568" s="3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3"/>
      <c r="E569" s="3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3"/>
      <c r="E570" s="3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3"/>
      <c r="E571" s="3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3"/>
      <c r="E572" s="3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3"/>
      <c r="E573" s="3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3"/>
      <c r="E574" s="3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3"/>
      <c r="E575" s="3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3"/>
      <c r="E576" s="3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3"/>
      <c r="E577" s="3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3"/>
      <c r="E578" s="3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3"/>
      <c r="E579" s="3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3"/>
      <c r="E580" s="3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3"/>
      <c r="E581" s="3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3"/>
      <c r="E582" s="3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3"/>
      <c r="E583" s="3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3"/>
      <c r="E584" s="3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3"/>
      <c r="E585" s="3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3"/>
      <c r="E586" s="3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3"/>
      <c r="E587" s="3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3"/>
      <c r="E588" s="3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3"/>
      <c r="E589" s="3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3"/>
      <c r="E590" s="3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3"/>
      <c r="E591" s="3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3"/>
      <c r="E592" s="3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3"/>
      <c r="E593" s="3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3"/>
      <c r="E594" s="3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3"/>
      <c r="E595" s="3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3"/>
      <c r="E596" s="3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3"/>
      <c r="E597" s="3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3"/>
      <c r="E598" s="3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3"/>
      <c r="E599" s="3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3"/>
      <c r="E600" s="3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3"/>
      <c r="E601" s="3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3"/>
      <c r="E602" s="3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3"/>
      <c r="E603" s="3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3"/>
      <c r="E604" s="3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3"/>
      <c r="E605" s="3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3"/>
      <c r="E606" s="3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3"/>
      <c r="E607" s="3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3"/>
      <c r="E608" s="3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3"/>
      <c r="E609" s="3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3"/>
      <c r="E610" s="3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3"/>
      <c r="E611" s="3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3"/>
      <c r="E612" s="3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3"/>
      <c r="E613" s="3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3"/>
      <c r="E614" s="3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3"/>
      <c r="E615" s="3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3"/>
      <c r="E616" s="3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3"/>
      <c r="E617" s="3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3"/>
      <c r="E618" s="3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3"/>
      <c r="E619" s="3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3"/>
      <c r="E620" s="3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3"/>
      <c r="E621" s="3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3"/>
      <c r="E622" s="3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3"/>
      <c r="E623" s="3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3"/>
      <c r="E624" s="3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3"/>
      <c r="E625" s="3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3"/>
      <c r="E626" s="3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3"/>
      <c r="E627" s="3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3"/>
      <c r="E628" s="3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3"/>
      <c r="E629" s="3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3"/>
      <c r="E630" s="3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3"/>
      <c r="E631" s="3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3"/>
      <c r="E632" s="3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3"/>
      <c r="E633" s="3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3"/>
      <c r="E634" s="3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3"/>
      <c r="E635" s="3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3"/>
      <c r="E636" s="3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3"/>
      <c r="E637" s="3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3"/>
      <c r="E638" s="3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3"/>
      <c r="E639" s="3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3"/>
      <c r="E640" s="3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3"/>
      <c r="E641" s="3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3"/>
      <c r="E642" s="3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3"/>
      <c r="E643" s="3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3"/>
      <c r="E644" s="3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3"/>
      <c r="E645" s="3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3"/>
      <c r="E646" s="3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3"/>
      <c r="E647" s="3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3"/>
      <c r="E648" s="3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3"/>
      <c r="E649" s="3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3"/>
      <c r="E650" s="3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3"/>
      <c r="E651" s="3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3"/>
      <c r="E652" s="3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3"/>
      <c r="E653" s="3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3"/>
      <c r="E654" s="3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3"/>
      <c r="E655" s="3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3"/>
      <c r="E656" s="3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3"/>
      <c r="E657" s="3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3"/>
      <c r="E658" s="3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3"/>
      <c r="E659" s="3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3"/>
      <c r="E660" s="3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3"/>
      <c r="E661" s="3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3"/>
      <c r="E662" s="3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3"/>
      <c r="E663" s="3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3"/>
      <c r="E664" s="3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3"/>
      <c r="E665" s="3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3"/>
      <c r="E666" s="3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3"/>
      <c r="E667" s="3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3"/>
      <c r="E668" s="3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3"/>
      <c r="E669" s="3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3"/>
      <c r="E670" s="3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3"/>
      <c r="E671" s="3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3"/>
      <c r="E672" s="3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3"/>
      <c r="E673" s="3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3"/>
      <c r="E674" s="3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3"/>
      <c r="E675" s="3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3"/>
      <c r="E676" s="3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3"/>
      <c r="E677" s="3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3"/>
      <c r="E678" s="3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3"/>
      <c r="E679" s="3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3"/>
      <c r="E680" s="3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3"/>
      <c r="E681" s="3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3"/>
      <c r="E682" s="3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3"/>
      <c r="E683" s="3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3"/>
      <c r="E684" s="3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3"/>
      <c r="E685" s="3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3"/>
      <c r="E686" s="3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3"/>
      <c r="E687" s="3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3"/>
      <c r="E688" s="3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3"/>
      <c r="E689" s="3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3"/>
      <c r="E690" s="3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3"/>
      <c r="E691" s="3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3"/>
      <c r="E692" s="3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3"/>
      <c r="E693" s="3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3"/>
      <c r="E694" s="3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3"/>
      <c r="E695" s="3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3"/>
      <c r="E696" s="3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3"/>
      <c r="E697" s="3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3"/>
      <c r="E698" s="3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3"/>
      <c r="E699" s="3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3"/>
      <c r="E700" s="3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3"/>
      <c r="E701" s="3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3"/>
      <c r="E702" s="3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3"/>
      <c r="E703" s="3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3"/>
      <c r="E704" s="3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3"/>
      <c r="E705" s="3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3"/>
      <c r="E706" s="3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3"/>
      <c r="E707" s="3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3"/>
      <c r="E708" s="3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3"/>
      <c r="E709" s="3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3"/>
      <c r="E710" s="3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3"/>
      <c r="E711" s="3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3"/>
      <c r="E712" s="3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3"/>
      <c r="E713" s="3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3"/>
      <c r="E714" s="3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3"/>
      <c r="E715" s="3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3"/>
      <c r="E716" s="3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3"/>
      <c r="E717" s="3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3"/>
      <c r="E718" s="3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3"/>
      <c r="E719" s="3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3"/>
      <c r="E720" s="3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3"/>
      <c r="E721" s="3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3"/>
      <c r="E722" s="3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3"/>
      <c r="E723" s="3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3"/>
      <c r="E724" s="3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3"/>
      <c r="E725" s="3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3"/>
      <c r="E726" s="3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3"/>
      <c r="E727" s="3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3"/>
      <c r="E728" s="3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3"/>
      <c r="E729" s="3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3"/>
      <c r="E730" s="3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3"/>
      <c r="E731" s="3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3"/>
      <c r="E732" s="3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3"/>
      <c r="E733" s="3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3"/>
      <c r="E734" s="3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3"/>
      <c r="E735" s="3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3"/>
      <c r="E736" s="3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3"/>
      <c r="E737" s="3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3"/>
      <c r="E738" s="3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3"/>
      <c r="E739" s="3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3"/>
      <c r="E740" s="3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3"/>
      <c r="E741" s="3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3"/>
      <c r="E742" s="3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3"/>
      <c r="E743" s="3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3"/>
      <c r="E744" s="3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3"/>
      <c r="E745" s="3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3"/>
      <c r="E746" s="3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3"/>
      <c r="E747" s="3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3"/>
      <c r="E748" s="3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3"/>
      <c r="E749" s="3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3"/>
      <c r="E750" s="3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3"/>
      <c r="E751" s="3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3"/>
      <c r="E752" s="3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3"/>
      <c r="E753" s="3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3"/>
      <c r="E754" s="3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3"/>
      <c r="E755" s="3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3"/>
      <c r="E756" s="3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3"/>
      <c r="E757" s="3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3"/>
      <c r="E758" s="3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3"/>
      <c r="E759" s="3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3"/>
      <c r="E760" s="3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3"/>
      <c r="E761" s="3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3"/>
      <c r="E762" s="3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3"/>
      <c r="E763" s="3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3"/>
      <c r="E764" s="3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3"/>
      <c r="E765" s="3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3"/>
      <c r="E766" s="3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3"/>
      <c r="E767" s="3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3"/>
      <c r="E768" s="3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3"/>
      <c r="E769" s="3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3"/>
      <c r="E770" s="3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3"/>
      <c r="E771" s="3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3"/>
      <c r="E772" s="3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3"/>
      <c r="E773" s="3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3"/>
      <c r="E774" s="3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3"/>
      <c r="E775" s="3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3"/>
      <c r="E776" s="3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3"/>
      <c r="E777" s="3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3"/>
      <c r="E778" s="3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3"/>
      <c r="E779" s="3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3"/>
      <c r="E780" s="3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3"/>
      <c r="E781" s="3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3"/>
      <c r="E782" s="3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3"/>
      <c r="E783" s="3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3"/>
      <c r="E784" s="3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3"/>
      <c r="E785" s="3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3"/>
      <c r="E786" s="3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3"/>
      <c r="E787" s="3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3"/>
      <c r="E788" s="3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3"/>
      <c r="E789" s="3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3"/>
      <c r="E790" s="3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3"/>
      <c r="E791" s="3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3"/>
      <c r="E792" s="3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3"/>
      <c r="E793" s="3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3"/>
      <c r="E794" s="3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3"/>
      <c r="E795" s="3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3"/>
      <c r="E796" s="3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3"/>
      <c r="E797" s="3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3"/>
      <c r="E798" s="3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3"/>
      <c r="E799" s="3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3"/>
      <c r="E800" s="3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3"/>
      <c r="E801" s="3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3"/>
      <c r="E802" s="3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3"/>
      <c r="E803" s="3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3"/>
      <c r="E804" s="3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3"/>
      <c r="E805" s="3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3"/>
      <c r="E806" s="3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3"/>
      <c r="E807" s="3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3"/>
      <c r="E808" s="3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3"/>
      <c r="E809" s="3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3"/>
      <c r="E810" s="3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3"/>
      <c r="E811" s="3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3"/>
      <c r="E812" s="3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3"/>
      <c r="E813" s="3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3"/>
      <c r="E814" s="3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3"/>
      <c r="E815" s="3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3"/>
      <c r="E816" s="3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3"/>
      <c r="E817" s="3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3"/>
      <c r="E818" s="3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3"/>
      <c r="E819" s="3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3"/>
      <c r="E820" s="3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3"/>
      <c r="E821" s="3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3"/>
      <c r="E822" s="3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3"/>
      <c r="E823" s="3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3"/>
      <c r="E824" s="3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3"/>
      <c r="E825" s="3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3"/>
      <c r="E826" s="3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3"/>
      <c r="E827" s="3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3"/>
      <c r="E828" s="3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3"/>
      <c r="E829" s="3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3"/>
      <c r="E830" s="3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3"/>
      <c r="E831" s="3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3"/>
      <c r="E832" s="3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3"/>
      <c r="E833" s="3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3"/>
      <c r="E834" s="3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3"/>
      <c r="E835" s="3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3"/>
      <c r="E836" s="3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3"/>
      <c r="E837" s="3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3"/>
      <c r="E838" s="3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3"/>
      <c r="E839" s="3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3"/>
      <c r="E840" s="3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3"/>
      <c r="E841" s="3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3"/>
      <c r="E842" s="3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3"/>
      <c r="E843" s="3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3"/>
      <c r="E844" s="3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3"/>
      <c r="E845" s="3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3"/>
      <c r="E846" s="3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3"/>
      <c r="E847" s="3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3"/>
      <c r="E848" s="3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3"/>
      <c r="E849" s="3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3"/>
      <c r="E850" s="3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3"/>
      <c r="E851" s="3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3"/>
      <c r="E852" s="3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3"/>
      <c r="E853" s="3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3"/>
      <c r="E854" s="3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3"/>
      <c r="E855" s="3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3"/>
      <c r="E856" s="3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3"/>
      <c r="E857" s="3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3"/>
      <c r="E858" s="3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3"/>
      <c r="E859" s="3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3"/>
      <c r="E860" s="3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3"/>
      <c r="E861" s="3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3"/>
      <c r="E862" s="3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3"/>
      <c r="E863" s="3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3"/>
      <c r="E864" s="3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3"/>
      <c r="E865" s="3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3"/>
      <c r="E866" s="3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3"/>
      <c r="E867" s="3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3"/>
      <c r="E868" s="3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3"/>
      <c r="E869" s="3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3"/>
      <c r="E870" s="3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3"/>
      <c r="E871" s="3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3"/>
      <c r="E872" s="3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3"/>
      <c r="E873" s="3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3"/>
      <c r="E874" s="3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3"/>
      <c r="E875" s="3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3"/>
      <c r="E876" s="3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3"/>
      <c r="E877" s="3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3"/>
      <c r="E878" s="3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3"/>
      <c r="E879" s="3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3"/>
      <c r="E880" s="3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3"/>
      <c r="E881" s="3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3"/>
      <c r="E882" s="3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3"/>
      <c r="E883" s="3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3"/>
      <c r="E884" s="3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3"/>
      <c r="E885" s="3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3"/>
      <c r="E886" s="3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3"/>
      <c r="E887" s="3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3"/>
      <c r="E888" s="3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3"/>
      <c r="E889" s="3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3"/>
      <c r="E890" s="3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3"/>
      <c r="E891" s="3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3"/>
      <c r="E892" s="3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3"/>
      <c r="E893" s="3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3"/>
      <c r="E894" s="3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3"/>
      <c r="E895" s="3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3"/>
      <c r="E896" s="3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3"/>
      <c r="E897" s="3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3"/>
      <c r="E898" s="3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3"/>
      <c r="E899" s="3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3"/>
      <c r="E900" s="3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3"/>
      <c r="E901" s="3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3"/>
      <c r="E902" s="3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3"/>
      <c r="E903" s="3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3"/>
      <c r="E904" s="3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3"/>
      <c r="E905" s="3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3"/>
      <c r="E906" s="3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3"/>
      <c r="E907" s="3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3"/>
      <c r="E908" s="3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3"/>
      <c r="E909" s="3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3"/>
      <c r="E910" s="3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3"/>
      <c r="E911" s="3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3"/>
      <c r="E912" s="3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3"/>
      <c r="E913" s="3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3"/>
      <c r="E914" s="3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3"/>
      <c r="E915" s="3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3"/>
      <c r="E916" s="3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3"/>
      <c r="E917" s="3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3"/>
      <c r="E918" s="3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3"/>
      <c r="E919" s="3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3"/>
      <c r="E920" s="3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3"/>
      <c r="E921" s="3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3"/>
      <c r="E922" s="3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3"/>
      <c r="E923" s="3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3"/>
      <c r="E924" s="3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3"/>
      <c r="E925" s="3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3"/>
      <c r="E926" s="3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3"/>
      <c r="E927" s="3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3"/>
      <c r="E928" s="3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3"/>
      <c r="E929" s="3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3"/>
      <c r="E930" s="3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3"/>
      <c r="E931" s="3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3"/>
      <c r="E932" s="3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3"/>
      <c r="E933" s="3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3"/>
      <c r="E934" s="3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3"/>
      <c r="E935" s="3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3"/>
      <c r="E936" s="3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3"/>
      <c r="E937" s="3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3"/>
      <c r="E938" s="3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3"/>
      <c r="E939" s="3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3"/>
      <c r="E940" s="3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3"/>
      <c r="E941" s="3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3"/>
      <c r="E942" s="3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3"/>
      <c r="E943" s="3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3"/>
      <c r="E944" s="3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3"/>
      <c r="E945" s="3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3"/>
      <c r="E946" s="3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3"/>
      <c r="E947" s="3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3"/>
      <c r="E948" s="3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3"/>
      <c r="E949" s="3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3"/>
      <c r="E950" s="3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3"/>
      <c r="E951" s="3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3"/>
      <c r="E952" s="3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3"/>
      <c r="E953" s="3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3"/>
      <c r="E954" s="3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3"/>
      <c r="E955" s="3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3"/>
      <c r="E956" s="3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3"/>
      <c r="E957" s="3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3"/>
      <c r="E958" s="3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3"/>
      <c r="E959" s="3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3"/>
      <c r="E960" s="3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3"/>
      <c r="E961" s="3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3"/>
      <c r="E962" s="3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3"/>
      <c r="E963" s="3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3"/>
      <c r="E964" s="3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3"/>
      <c r="E965" s="3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3"/>
      <c r="E966" s="3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3"/>
      <c r="E967" s="3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3"/>
      <c r="E968" s="3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3"/>
      <c r="E969" s="3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3"/>
      <c r="E970" s="3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3"/>
      <c r="E971" s="3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3"/>
      <c r="E972" s="3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3"/>
      <c r="E973" s="3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3"/>
      <c r="E974" s="3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3"/>
      <c r="E975" s="3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3"/>
      <c r="E976" s="3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3"/>
      <c r="E977" s="3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3"/>
      <c r="E978" s="3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3"/>
      <c r="E979" s="3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3"/>
      <c r="E980" s="3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3"/>
      <c r="E981" s="3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3"/>
      <c r="E982" s="3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3"/>
      <c r="E983" s="3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3"/>
      <c r="E984" s="3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3"/>
      <c r="E985" s="3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3"/>
      <c r="E986" s="3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3"/>
      <c r="E987" s="3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3"/>
      <c r="E988" s="3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3"/>
      <c r="E989" s="3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3"/>
      <c r="E990" s="3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3"/>
      <c r="E991" s="3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3"/>
      <c r="E992" s="3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3"/>
      <c r="E993" s="3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3"/>
      <c r="E994" s="3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3"/>
      <c r="E995" s="3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3"/>
      <c r="E996" s="3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3"/>
      <c r="E997" s="3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3"/>
      <c r="E998" s="3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3"/>
      <c r="E999" s="3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3"/>
      <c r="E1000" s="3"/>
      <c r="F1000" s="3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0">
    <mergeCell ref="B48:C48"/>
    <mergeCell ref="E22:E23"/>
    <mergeCell ref="F22:F23"/>
    <mergeCell ref="G28:G46"/>
    <mergeCell ref="E35:E36"/>
    <mergeCell ref="F35:F36"/>
    <mergeCell ref="C22:C23"/>
    <mergeCell ref="D22:D23"/>
    <mergeCell ref="A28:A46"/>
    <mergeCell ref="B28:B46"/>
    <mergeCell ref="C35:C36"/>
    <mergeCell ref="D35:D36"/>
    <mergeCell ref="B61:E61"/>
    <mergeCell ref="L48:M48"/>
    <mergeCell ref="D5:E5"/>
    <mergeCell ref="D6:E6"/>
    <mergeCell ref="A11:A25"/>
    <mergeCell ref="B11:B25"/>
    <mergeCell ref="G11:G25"/>
    <mergeCell ref="C12:C13"/>
    <mergeCell ref="D12:D13"/>
    <mergeCell ref="B27:C27"/>
    <mergeCell ref="C50:C51"/>
    <mergeCell ref="D50:D51"/>
    <mergeCell ref="E50:E51"/>
    <mergeCell ref="F50:F51"/>
    <mergeCell ref="C55:C56"/>
    <mergeCell ref="D55:D56"/>
    <mergeCell ref="E55:E56"/>
    <mergeCell ref="F55:F56"/>
    <mergeCell ref="A9:G9"/>
    <mergeCell ref="B10:C10"/>
    <mergeCell ref="L10:M10"/>
    <mergeCell ref="A62:C62"/>
    <mergeCell ref="F62:G62"/>
    <mergeCell ref="A63:D63"/>
    <mergeCell ref="E63:H63"/>
    <mergeCell ref="A49:A60"/>
    <mergeCell ref="B49:B60"/>
    <mergeCell ref="G49:G60"/>
    <mergeCell ref="D15:D16"/>
    <mergeCell ref="E15:E16"/>
    <mergeCell ref="F15:F16"/>
    <mergeCell ref="A1:B4"/>
    <mergeCell ref="C1:H1"/>
    <mergeCell ref="C2:H2"/>
    <mergeCell ref="C3:H3"/>
    <mergeCell ref="C4:H4"/>
    <mergeCell ref="A7:B7"/>
    <mergeCell ref="D7:E7"/>
    <mergeCell ref="C18:C19"/>
    <mergeCell ref="D18:D19"/>
    <mergeCell ref="E18:E19"/>
    <mergeCell ref="F18:F19"/>
    <mergeCell ref="L27:M27"/>
    <mergeCell ref="A5:B5"/>
    <mergeCell ref="A6:B6"/>
    <mergeCell ref="E12:E13"/>
    <mergeCell ref="F12:F13"/>
    <mergeCell ref="C15:C16"/>
  </mergeCells>
  <pageMargins left="0.39370078740157483" right="0.39370078740157483" top="0.39370078740157483" bottom="0.39370078740157483" header="0" footer="0"/>
  <pageSetup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Supervisor Designado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Lizarazo</dc:creator>
  <cp:lastModifiedBy>Gabriela Lizarazo</cp:lastModifiedBy>
  <dcterms:created xsi:type="dcterms:W3CDTF">2020-12-02T22:41:51Z</dcterms:created>
  <dcterms:modified xsi:type="dcterms:W3CDTF">2020-12-02T22:42:24Z</dcterms:modified>
</cp:coreProperties>
</file>