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9525" windowHeight="4320"/>
  </bookViews>
  <sheets>
    <sheet name="Docente director" sheetId="1" r:id="rId1"/>
  </sheets>
  <calcPr calcId="152511"/>
</workbook>
</file>

<file path=xl/calcChain.xml><?xml version="1.0" encoding="utf-8"?>
<calcChain xmlns="http://schemas.openxmlformats.org/spreadsheetml/2006/main">
  <c r="A44" i="1" l="1"/>
  <c r="F43" i="1"/>
  <c r="F41" i="1"/>
  <c r="F38" i="1"/>
  <c r="F36" i="1"/>
  <c r="F33" i="1"/>
  <c r="H43" i="1" s="1"/>
  <c r="A30" i="1"/>
  <c r="F29" i="1"/>
  <c r="F26" i="1"/>
  <c r="F24" i="1"/>
  <c r="F22" i="1"/>
  <c r="F21" i="1"/>
  <c r="F18" i="1"/>
  <c r="F16" i="1"/>
  <c r="F14" i="1"/>
  <c r="F12" i="1"/>
  <c r="H29" i="1" s="1"/>
  <c r="H44" i="1" l="1"/>
  <c r="G44" i="1"/>
</calcChain>
</file>

<file path=xl/sharedStrings.xml><?xml version="1.0" encoding="utf-8"?>
<sst xmlns="http://schemas.openxmlformats.org/spreadsheetml/2006/main" count="56" uniqueCount="48">
  <si>
    <t>UNIVERSIDAD DISTRITAL FRANCISCO JOSÉ DE CALDAS
FACULTAD DEL MEDIO AMBIENTE Y RECURSOS NATURALES</t>
  </si>
  <si>
    <t>Proyecto Curricular :</t>
  </si>
  <si>
    <t>EVALUACIÓN TRABAJO DE GRADO FINAL MODALIDAD PASANTÍA</t>
  </si>
  <si>
    <t>Nombre:</t>
  </si>
  <si>
    <t>Código:</t>
  </si>
  <si>
    <t>Periodo académico:</t>
  </si>
  <si>
    <t>Fecha:</t>
  </si>
  <si>
    <t>Título Pasantía:</t>
  </si>
  <si>
    <t>EVALUACIÓN DIRECTOR INTERNO</t>
  </si>
  <si>
    <t>No</t>
  </si>
  <si>
    <t>COMPETENCIA</t>
  </si>
  <si>
    <t>CALIFICACIÓN</t>
  </si>
  <si>
    <t>%</t>
  </si>
  <si>
    <t>PONDERACIÓN</t>
  </si>
  <si>
    <t>INFORME FINAL</t>
  </si>
  <si>
    <t>Resumen</t>
  </si>
  <si>
    <t>El resumen presenta con claridad el objetivo de la pasantía, las actividades más relevantes y los resultados obtenidos en relación a los objetivos de la pasantía</t>
  </si>
  <si>
    <t>Objetivos</t>
  </si>
  <si>
    <t>El objetivo general y los objetivos específicos corresponden al título y a la problemática planteada en el documento de la pasantía.</t>
  </si>
  <si>
    <t>Contextualización de la empresa</t>
  </si>
  <si>
    <t>La información contenida permite contextualizar al lector sobre los aspectos mínimos necesarios en relación con la misión, visión, objetivos de la entidad, su estructura, organización y modelo de gestión.</t>
  </si>
  <si>
    <t>Actividades</t>
  </si>
  <si>
    <t>El documento presenta una descripción ordenada y contextualizada de las actividades realizadas durante la pasantía.</t>
  </si>
  <si>
    <t>Resultados</t>
  </si>
  <si>
    <t>Presenta de manera ordenada, los resultados obtenidos y realiza una evaluación de los mismos a la luz de los objetivos propuestos de la pasantía.</t>
  </si>
  <si>
    <t>Presenta evidencia de los resultados obtenidos.</t>
  </si>
  <si>
    <t>Conclusiones</t>
  </si>
  <si>
    <t>Las conclusiones corresponden a la interpretación de los resultados presentados.</t>
  </si>
  <si>
    <t>Evaluación de la pasantía y recomendaciones</t>
  </si>
  <si>
    <t>Descripción de la relación existente entre las actividades realizadas durante la pasantía y su perfil  profesional.</t>
  </si>
  <si>
    <t>Las recomendaciones planteadas representan  mejoras en el desarrollo de  las actividades de la entidad.</t>
  </si>
  <si>
    <t>La estructura del documento está acorde a lo establecido en el Acuerdo 038 de 2015 del Consejo Académico y utiliza las normas APA</t>
  </si>
  <si>
    <t>Subtotal</t>
  </si>
  <si>
    <t>El trabajo se ciñe a lo establecido en el Acuerdo 038 de 2015, utiliza las normas APA para citar las fuentes bibliográficas y presentar la bibliografía.</t>
  </si>
  <si>
    <t>SOCIALIZACIÓN</t>
  </si>
  <si>
    <t>Capacidad de Síntesis</t>
  </si>
  <si>
    <t>La socialización oral sintetiza plenamente todos los aspectos presentados en el informe final.</t>
  </si>
  <si>
    <t>Claridad y coherencia en la presentación</t>
  </si>
  <si>
    <t>El estudiante muestra buen uso de las habilidades comunicativas en el transcurso de la socialización.</t>
  </si>
  <si>
    <t>Manejo adecuado del tiempo de las ayudas audiovisuales</t>
  </si>
  <si>
    <t>El estudiante hace uso adecuado del tiempo  de exposición (20 minutos) y de preguntas (10 minutos).</t>
  </si>
  <si>
    <t>Respuesta a las preguntas formuladas</t>
  </si>
  <si>
    <t>Las respuestas dadas a las preguntas son acertadas.</t>
  </si>
  <si>
    <t>Presentación personal</t>
  </si>
  <si>
    <t>La presentación personal es adecuada a la ocasión.</t>
  </si>
  <si>
    <t>TOTAL</t>
  </si>
  <si>
    <t>Nombre director interno:_________________________________</t>
  </si>
  <si>
    <t>Firma:______________________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</si>
</sst>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vertical="center"/>
    </xf>
    <xf numFmtId="9" fontId="4" fillId="2" borderId="41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vertical="center"/>
    </xf>
    <xf numFmtId="0" fontId="4" fillId="2" borderId="62" xfId="0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4" fillId="2" borderId="45" xfId="0" applyFont="1" applyFill="1" applyBorder="1" applyAlignment="1">
      <alignment horizontal="left" vertical="center" wrapText="1"/>
    </xf>
    <xf numFmtId="0" fontId="2" fillId="0" borderId="51" xfId="0" applyFont="1" applyBorder="1"/>
    <xf numFmtId="0" fontId="3" fillId="2" borderId="34" xfId="0" applyFont="1" applyFill="1" applyBorder="1" applyAlignment="1">
      <alignment horizontal="left" vertical="center"/>
    </xf>
    <xf numFmtId="0" fontId="2" fillId="0" borderId="35" xfId="0" applyFont="1" applyBorder="1"/>
    <xf numFmtId="0" fontId="2" fillId="0" borderId="36" xfId="0" applyFont="1" applyBorder="1"/>
    <xf numFmtId="0" fontId="3" fillId="2" borderId="18" xfId="0" applyFont="1" applyFill="1" applyBorder="1" applyAlignment="1">
      <alignment horizontal="left" vertical="center"/>
    </xf>
    <xf numFmtId="0" fontId="2" fillId="0" borderId="19" xfId="0" applyFont="1" applyBorder="1"/>
    <xf numFmtId="0" fontId="3" fillId="2" borderId="24" xfId="0" applyFont="1" applyFill="1" applyBorder="1" applyAlignment="1">
      <alignment horizontal="left"/>
    </xf>
    <xf numFmtId="0" fontId="2" fillId="0" borderId="25" xfId="0" applyFont="1" applyBorder="1"/>
    <xf numFmtId="0" fontId="2" fillId="0" borderId="29" xfId="0" applyFont="1" applyBorder="1"/>
    <xf numFmtId="0" fontId="2" fillId="0" borderId="30" xfId="0" applyFont="1" applyBorder="1"/>
    <xf numFmtId="0" fontId="3" fillId="2" borderId="4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55" xfId="0" applyFont="1" applyBorder="1"/>
    <xf numFmtId="0" fontId="3" fillId="2" borderId="45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5" fillId="2" borderId="4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2" xfId="0" applyFont="1" applyBorder="1"/>
    <xf numFmtId="0" fontId="6" fillId="2" borderId="49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center" vertical="center" wrapText="1"/>
    </xf>
    <xf numFmtId="9" fontId="1" fillId="2" borderId="4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9" fontId="4" fillId="2" borderId="45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0" fontId="3" fillId="2" borderId="3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9" fontId="4" fillId="2" borderId="18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53" xfId="0" applyFont="1" applyBorder="1"/>
    <xf numFmtId="0" fontId="4" fillId="2" borderId="56" xfId="0" applyFont="1" applyFill="1" applyBorder="1" applyAlignment="1">
      <alignment horizontal="center" vertical="center"/>
    </xf>
    <xf numFmtId="9" fontId="4" fillId="2" borderId="18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0" borderId="6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1219200" cy="1400175"/>
    <xdr:pic>
      <xdr:nvPicPr>
        <xdr:cNvPr id="2" name="image1.png" descr="Imagen de RITA - Logos descargables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25" workbookViewId="0">
      <selection activeCell="D29" sqref="D29"/>
    </sheetView>
  </sheetViews>
  <sheetFormatPr baseColWidth="10" defaultColWidth="12.625" defaultRowHeight="15" customHeight="1" x14ac:dyDescent="0.2"/>
  <cols>
    <col min="1" max="1" width="3.875" customWidth="1"/>
    <col min="2" max="2" width="16.875" customWidth="1"/>
    <col min="3" max="3" width="40.875" customWidth="1"/>
    <col min="4" max="4" width="13.5" customWidth="1"/>
    <col min="5" max="5" width="5" customWidth="1"/>
    <col min="6" max="6" width="14.25" customWidth="1"/>
    <col min="7" max="7" width="5.25" customWidth="1"/>
    <col min="8" max="8" width="9.5" customWidth="1"/>
    <col min="9" max="26" width="10" customWidth="1"/>
  </cols>
  <sheetData>
    <row r="1" spans="1:26" ht="27" customHeight="1" x14ac:dyDescent="0.2">
      <c r="A1" s="78"/>
      <c r="B1" s="79"/>
      <c r="C1" s="84" t="s">
        <v>0</v>
      </c>
      <c r="D1" s="85"/>
      <c r="E1" s="85"/>
      <c r="F1" s="85"/>
      <c r="G1" s="85"/>
      <c r="H1" s="8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80"/>
      <c r="B2" s="81"/>
      <c r="C2" s="87"/>
      <c r="D2" s="88"/>
      <c r="E2" s="88"/>
      <c r="F2" s="88"/>
      <c r="G2" s="88"/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80"/>
      <c r="B3" s="81"/>
      <c r="C3" s="2" t="s">
        <v>1</v>
      </c>
      <c r="D3" s="90"/>
      <c r="E3" s="91"/>
      <c r="F3" s="91"/>
      <c r="G3" s="91"/>
      <c r="H3" s="9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" customHeight="1" x14ac:dyDescent="0.2">
      <c r="A4" s="82"/>
      <c r="B4" s="83"/>
      <c r="C4" s="93" t="s">
        <v>2</v>
      </c>
      <c r="D4" s="91"/>
      <c r="E4" s="91"/>
      <c r="F4" s="91"/>
      <c r="G4" s="91"/>
      <c r="H4" s="9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">
      <c r="A5" s="49" t="s">
        <v>3</v>
      </c>
      <c r="B5" s="50"/>
      <c r="C5" s="3"/>
      <c r="D5" s="67" t="s">
        <v>4</v>
      </c>
      <c r="E5" s="50"/>
      <c r="F5" s="94"/>
      <c r="G5" s="95"/>
      <c r="H5" s="9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49" t="s">
        <v>5</v>
      </c>
      <c r="B6" s="50"/>
      <c r="C6" s="3"/>
      <c r="D6" s="67" t="s">
        <v>6</v>
      </c>
      <c r="E6" s="50"/>
      <c r="F6" s="94"/>
      <c r="G6" s="95"/>
      <c r="H6" s="9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51" t="s">
        <v>7</v>
      </c>
      <c r="B7" s="52"/>
      <c r="C7" s="70"/>
      <c r="D7" s="71"/>
      <c r="E7" s="71"/>
      <c r="F7" s="71"/>
      <c r="G7" s="71"/>
      <c r="H7" s="7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53"/>
      <c r="B8" s="54"/>
      <c r="C8" s="73"/>
      <c r="D8" s="74"/>
      <c r="E8" s="74"/>
      <c r="F8" s="74"/>
      <c r="G8" s="74"/>
      <c r="H8" s="7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">
      <c r="A9" s="76" t="s">
        <v>8</v>
      </c>
      <c r="B9" s="47"/>
      <c r="C9" s="47"/>
      <c r="D9" s="47"/>
      <c r="E9" s="47"/>
      <c r="F9" s="47"/>
      <c r="G9" s="48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" t="s">
        <v>9</v>
      </c>
      <c r="B10" s="42" t="s">
        <v>10</v>
      </c>
      <c r="C10" s="43"/>
      <c r="D10" s="6" t="s">
        <v>11</v>
      </c>
      <c r="E10" s="6" t="s">
        <v>12</v>
      </c>
      <c r="F10" s="6" t="s">
        <v>13</v>
      </c>
      <c r="G10" s="6" t="s">
        <v>12</v>
      </c>
      <c r="H10" s="99"/>
      <c r="I10" s="1"/>
      <c r="J10" s="1"/>
      <c r="K10" s="7"/>
      <c r="L10" s="77"/>
      <c r="M10" s="48"/>
      <c r="N10" s="7"/>
      <c r="O10" s="7"/>
      <c r="P10" s="7"/>
      <c r="Q10" s="7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55">
        <v>1</v>
      </c>
      <c r="B11" s="58" t="s">
        <v>14</v>
      </c>
      <c r="C11" s="8" t="s">
        <v>15</v>
      </c>
      <c r="D11" s="9"/>
      <c r="E11" s="9"/>
      <c r="F11" s="9"/>
      <c r="G11" s="68">
        <v>0.8</v>
      </c>
      <c r="H11" s="100"/>
      <c r="I11" s="1"/>
      <c r="J11" s="1"/>
      <c r="K11" s="7"/>
      <c r="L11" s="7"/>
      <c r="M11" s="10"/>
      <c r="N11" s="7"/>
      <c r="O11" s="7"/>
      <c r="P11" s="7"/>
      <c r="Q11" s="7"/>
      <c r="R11" s="1"/>
      <c r="S11" s="1"/>
      <c r="T11" s="1"/>
      <c r="U11" s="1"/>
      <c r="V11" s="1"/>
      <c r="W11" s="1"/>
      <c r="X11" s="1"/>
      <c r="Y11" s="1"/>
      <c r="Z11" s="1"/>
    </row>
    <row r="12" spans="1:26" ht="63" customHeight="1" x14ac:dyDescent="0.2">
      <c r="A12" s="56"/>
      <c r="B12" s="59"/>
      <c r="C12" s="11" t="s">
        <v>16</v>
      </c>
      <c r="D12" s="12">
        <v>5</v>
      </c>
      <c r="E12" s="13">
        <v>0.1</v>
      </c>
      <c r="F12" s="12">
        <f>D12*E12</f>
        <v>0.5</v>
      </c>
      <c r="G12" s="59"/>
      <c r="H12" s="100"/>
      <c r="I12" s="1"/>
      <c r="J12" s="1"/>
      <c r="K12" s="7"/>
      <c r="L12" s="7"/>
      <c r="M12" s="14"/>
      <c r="N12" s="15"/>
      <c r="O12" s="16"/>
      <c r="P12" s="15"/>
      <c r="Q12" s="7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56"/>
      <c r="B13" s="59"/>
      <c r="C13" s="8" t="s">
        <v>17</v>
      </c>
      <c r="D13" s="12"/>
      <c r="E13" s="12"/>
      <c r="F13" s="12"/>
      <c r="G13" s="59"/>
      <c r="H13" s="100"/>
      <c r="I13" s="1"/>
      <c r="J13" s="1"/>
      <c r="K13" s="7"/>
      <c r="L13" s="7"/>
      <c r="M13" s="10"/>
      <c r="N13" s="15"/>
      <c r="O13" s="15"/>
      <c r="P13" s="15"/>
      <c r="Q13" s="7"/>
      <c r="R13" s="1"/>
      <c r="S13" s="1"/>
      <c r="T13" s="1"/>
      <c r="U13" s="1"/>
      <c r="V13" s="1"/>
      <c r="W13" s="1"/>
      <c r="X13" s="1"/>
      <c r="Y13" s="1"/>
      <c r="Z13" s="1"/>
    </row>
    <row r="14" spans="1:26" ht="60" customHeight="1" x14ac:dyDescent="0.2">
      <c r="A14" s="56"/>
      <c r="B14" s="59"/>
      <c r="C14" s="17" t="s">
        <v>18</v>
      </c>
      <c r="D14" s="12">
        <v>5</v>
      </c>
      <c r="E14" s="13">
        <v>0.08</v>
      </c>
      <c r="F14" s="12">
        <f>D14*E14</f>
        <v>0.4</v>
      </c>
      <c r="G14" s="59"/>
      <c r="H14" s="100"/>
      <c r="I14" s="1"/>
      <c r="J14" s="1"/>
      <c r="K14" s="7"/>
      <c r="L14" s="7"/>
      <c r="M14" s="18"/>
      <c r="N14" s="15"/>
      <c r="O14" s="16"/>
      <c r="P14" s="15"/>
      <c r="Q14" s="7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56"/>
      <c r="B15" s="59"/>
      <c r="C15" s="8" t="s">
        <v>19</v>
      </c>
      <c r="D15" s="12"/>
      <c r="E15" s="12"/>
      <c r="F15" s="12"/>
      <c r="G15" s="59"/>
      <c r="H15" s="100"/>
      <c r="I15" s="1"/>
      <c r="J15" s="1"/>
      <c r="K15" s="7"/>
      <c r="L15" s="7"/>
      <c r="M15" s="10"/>
      <c r="N15" s="15"/>
      <c r="O15" s="15"/>
      <c r="P15" s="15"/>
      <c r="Q15" s="7"/>
      <c r="R15" s="1"/>
      <c r="S15" s="1"/>
      <c r="T15" s="1"/>
      <c r="U15" s="1"/>
      <c r="V15" s="1"/>
      <c r="W15" s="1"/>
      <c r="X15" s="1"/>
      <c r="Y15" s="1"/>
      <c r="Z15" s="1"/>
    </row>
    <row r="16" spans="1:26" ht="87.75" customHeight="1" x14ac:dyDescent="0.2">
      <c r="A16" s="56"/>
      <c r="B16" s="59"/>
      <c r="C16" s="19" t="s">
        <v>20</v>
      </c>
      <c r="D16" s="12">
        <v>5</v>
      </c>
      <c r="E16" s="13">
        <v>0.08</v>
      </c>
      <c r="F16" s="12">
        <f>D16*E16</f>
        <v>0.4</v>
      </c>
      <c r="G16" s="59"/>
      <c r="H16" s="100"/>
      <c r="I16" s="1"/>
      <c r="J16" s="1"/>
      <c r="K16" s="7"/>
      <c r="L16" s="7"/>
      <c r="M16" s="18"/>
      <c r="N16" s="15"/>
      <c r="O16" s="16"/>
      <c r="P16" s="15"/>
      <c r="Q16" s="7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56"/>
      <c r="B17" s="59"/>
      <c r="C17" s="20" t="s">
        <v>21</v>
      </c>
      <c r="D17" s="12"/>
      <c r="E17" s="21"/>
      <c r="F17" s="22"/>
      <c r="G17" s="59"/>
      <c r="H17" s="100"/>
      <c r="I17" s="1"/>
      <c r="J17" s="1"/>
      <c r="K17" s="65"/>
      <c r="L17" s="61"/>
      <c r="M17" s="23"/>
      <c r="N17" s="15"/>
      <c r="O17" s="24"/>
      <c r="P17" s="14"/>
      <c r="Q17" s="66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 x14ac:dyDescent="0.2">
      <c r="A18" s="56"/>
      <c r="B18" s="59"/>
      <c r="C18" s="44" t="s">
        <v>22</v>
      </c>
      <c r="D18" s="69">
        <v>5</v>
      </c>
      <c r="E18" s="68">
        <v>0.1</v>
      </c>
      <c r="F18" s="69">
        <f>D18*E18</f>
        <v>0.5</v>
      </c>
      <c r="G18" s="59"/>
      <c r="H18" s="100"/>
      <c r="I18" s="1"/>
      <c r="J18" s="1"/>
      <c r="K18" s="62"/>
      <c r="L18" s="62"/>
      <c r="M18" s="98"/>
      <c r="N18" s="65"/>
      <c r="O18" s="66"/>
      <c r="P18" s="65"/>
      <c r="Q18" s="62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56"/>
      <c r="B19" s="59"/>
      <c r="C19" s="45"/>
      <c r="D19" s="45"/>
      <c r="E19" s="45"/>
      <c r="F19" s="45"/>
      <c r="G19" s="59"/>
      <c r="H19" s="100"/>
      <c r="I19" s="1"/>
      <c r="J19" s="1"/>
      <c r="K19" s="62"/>
      <c r="L19" s="62"/>
      <c r="M19" s="63"/>
      <c r="N19" s="63"/>
      <c r="O19" s="63"/>
      <c r="P19" s="63"/>
      <c r="Q19" s="62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56"/>
      <c r="B20" s="59"/>
      <c r="C20" s="20" t="s">
        <v>23</v>
      </c>
      <c r="D20" s="12"/>
      <c r="E20" s="21"/>
      <c r="F20" s="22"/>
      <c r="G20" s="59"/>
      <c r="H20" s="100"/>
      <c r="I20" s="1"/>
      <c r="J20" s="1"/>
      <c r="K20" s="62"/>
      <c r="L20" s="62"/>
      <c r="M20" s="23"/>
      <c r="N20" s="15"/>
      <c r="O20" s="24"/>
      <c r="P20" s="14"/>
      <c r="Q20" s="62"/>
      <c r="R20" s="1"/>
      <c r="S20" s="1"/>
      <c r="T20" s="1"/>
      <c r="U20" s="1"/>
      <c r="V20" s="1"/>
      <c r="W20" s="1"/>
      <c r="X20" s="1"/>
      <c r="Y20" s="1"/>
      <c r="Z20" s="1"/>
    </row>
    <row r="21" spans="1:26" ht="64.5" customHeight="1" x14ac:dyDescent="0.2">
      <c r="A21" s="56"/>
      <c r="B21" s="59"/>
      <c r="C21" s="17" t="s">
        <v>24</v>
      </c>
      <c r="D21" s="12">
        <v>5</v>
      </c>
      <c r="E21" s="21">
        <v>0.08</v>
      </c>
      <c r="F21" s="22">
        <f t="shared" ref="F21:F22" si="0">D21*E21</f>
        <v>0.4</v>
      </c>
      <c r="G21" s="59"/>
      <c r="H21" s="100"/>
      <c r="I21" s="1"/>
      <c r="J21" s="1"/>
      <c r="K21" s="62"/>
      <c r="L21" s="62"/>
      <c r="M21" s="25"/>
      <c r="N21" s="15"/>
      <c r="O21" s="24"/>
      <c r="P21" s="14"/>
      <c r="Q21" s="62"/>
      <c r="R21" s="1"/>
      <c r="S21" s="1"/>
      <c r="T21" s="1"/>
      <c r="U21" s="1"/>
      <c r="V21" s="1"/>
      <c r="W21" s="1"/>
      <c r="X21" s="1"/>
      <c r="Y21" s="1"/>
      <c r="Z21" s="1"/>
    </row>
    <row r="22" spans="1:26" ht="29.25" customHeight="1" x14ac:dyDescent="0.2">
      <c r="A22" s="56"/>
      <c r="B22" s="59"/>
      <c r="C22" s="17" t="s">
        <v>25</v>
      </c>
      <c r="D22" s="12">
        <v>5</v>
      </c>
      <c r="E22" s="21">
        <v>0.08</v>
      </c>
      <c r="F22" s="22">
        <f t="shared" si="0"/>
        <v>0.4</v>
      </c>
      <c r="G22" s="59"/>
      <c r="H22" s="100"/>
      <c r="I22" s="1"/>
      <c r="J22" s="1"/>
      <c r="K22" s="62"/>
      <c r="L22" s="62"/>
      <c r="M22" s="1"/>
      <c r="N22" s="15"/>
      <c r="O22" s="24"/>
      <c r="P22" s="14"/>
      <c r="Q22" s="62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56"/>
      <c r="B23" s="59"/>
      <c r="C23" s="20" t="s">
        <v>26</v>
      </c>
      <c r="D23" s="22"/>
      <c r="E23" s="21"/>
      <c r="F23" s="22"/>
      <c r="G23" s="59"/>
      <c r="H23" s="100"/>
      <c r="I23" s="1"/>
      <c r="J23" s="1"/>
      <c r="K23" s="62"/>
      <c r="L23" s="62"/>
      <c r="M23" s="1"/>
      <c r="N23" s="15"/>
      <c r="O23" s="24"/>
      <c r="P23" s="14"/>
      <c r="Q23" s="62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 x14ac:dyDescent="0.2">
      <c r="A24" s="56"/>
      <c r="B24" s="59"/>
      <c r="C24" s="17" t="s">
        <v>27</v>
      </c>
      <c r="D24" s="22">
        <v>5</v>
      </c>
      <c r="E24" s="21">
        <v>0.12</v>
      </c>
      <c r="F24" s="22">
        <f>D24*E24</f>
        <v>0.6</v>
      </c>
      <c r="G24" s="59"/>
      <c r="H24" s="100"/>
      <c r="I24" s="1"/>
      <c r="J24" s="1"/>
      <c r="K24" s="62"/>
      <c r="L24" s="62"/>
      <c r="M24" s="1"/>
      <c r="N24" s="15"/>
      <c r="O24" s="24"/>
      <c r="P24" s="14"/>
      <c r="Q24" s="62"/>
      <c r="R24" s="1"/>
      <c r="S24" s="1"/>
      <c r="T24" s="1"/>
      <c r="U24" s="1"/>
      <c r="V24" s="1"/>
      <c r="W24" s="1"/>
      <c r="X24" s="1"/>
      <c r="Y24" s="1"/>
      <c r="Z24" s="1"/>
    </row>
    <row r="25" spans="1:26" ht="31.5" customHeight="1" x14ac:dyDescent="0.2">
      <c r="A25" s="56"/>
      <c r="B25" s="59"/>
      <c r="C25" s="8" t="s">
        <v>28</v>
      </c>
      <c r="D25" s="22"/>
      <c r="E25" s="21"/>
      <c r="F25" s="22"/>
      <c r="G25" s="59"/>
      <c r="H25" s="100"/>
      <c r="I25" s="1"/>
      <c r="J25" s="1"/>
      <c r="K25" s="62"/>
      <c r="L25" s="62"/>
      <c r="M25" s="1"/>
      <c r="N25" s="15"/>
      <c r="O25" s="24"/>
      <c r="P25" s="14"/>
      <c r="Q25" s="62"/>
      <c r="R25" s="1"/>
      <c r="S25" s="1"/>
      <c r="T25" s="1"/>
      <c r="U25" s="1"/>
      <c r="V25" s="1"/>
      <c r="W25" s="1"/>
      <c r="X25" s="1"/>
      <c r="Y25" s="1"/>
      <c r="Z25" s="1"/>
    </row>
    <row r="26" spans="1:26" ht="46.5" customHeight="1" x14ac:dyDescent="0.2">
      <c r="A26" s="56"/>
      <c r="B26" s="59"/>
      <c r="C26" s="17" t="s">
        <v>29</v>
      </c>
      <c r="D26" s="22">
        <v>5</v>
      </c>
      <c r="E26" s="21">
        <v>0.08</v>
      </c>
      <c r="F26" s="22">
        <f>D26*E26</f>
        <v>0.4</v>
      </c>
      <c r="G26" s="59"/>
      <c r="H26" s="100"/>
      <c r="I26" s="1"/>
      <c r="J26" s="1"/>
      <c r="K26" s="62"/>
      <c r="L26" s="62"/>
      <c r="M26" s="1"/>
      <c r="N26" s="15"/>
      <c r="O26" s="24"/>
      <c r="P26" s="14"/>
      <c r="Q26" s="62"/>
      <c r="R26" s="1"/>
      <c r="S26" s="1"/>
      <c r="T26" s="1"/>
      <c r="U26" s="1"/>
      <c r="V26" s="1"/>
      <c r="W26" s="1"/>
      <c r="X26" s="1"/>
      <c r="Y26" s="1"/>
      <c r="Z26" s="1"/>
    </row>
    <row r="27" spans="1:26" ht="48" customHeight="1" x14ac:dyDescent="0.2">
      <c r="A27" s="56"/>
      <c r="B27" s="59"/>
      <c r="C27" s="17" t="s">
        <v>30</v>
      </c>
      <c r="D27" s="22">
        <v>5</v>
      </c>
      <c r="E27" s="21"/>
      <c r="F27" s="22"/>
      <c r="G27" s="59"/>
      <c r="H27" s="101"/>
      <c r="I27" s="1"/>
      <c r="J27" s="1"/>
      <c r="K27" s="62"/>
      <c r="L27" s="62"/>
      <c r="M27" s="1"/>
      <c r="N27" s="15"/>
      <c r="O27" s="24"/>
      <c r="P27" s="14"/>
      <c r="Q27" s="62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6"/>
      <c r="B28" s="59"/>
      <c r="C28" s="8" t="s">
        <v>31</v>
      </c>
      <c r="D28" s="26"/>
      <c r="E28" s="21"/>
      <c r="F28" s="22"/>
      <c r="G28" s="59"/>
      <c r="H28" s="27" t="s">
        <v>32</v>
      </c>
      <c r="I28" s="1"/>
      <c r="J28" s="1"/>
      <c r="K28" s="62"/>
      <c r="L28" s="62"/>
      <c r="M28" s="1"/>
      <c r="N28" s="1"/>
      <c r="O28" s="1"/>
      <c r="P28" s="1"/>
      <c r="Q28" s="62"/>
      <c r="R28" s="1"/>
      <c r="S28" s="1"/>
      <c r="T28" s="1"/>
      <c r="U28" s="1"/>
      <c r="V28" s="1"/>
      <c r="W28" s="1"/>
      <c r="X28" s="1"/>
      <c r="Y28" s="1"/>
      <c r="Z28" s="1"/>
    </row>
    <row r="29" spans="1:26" ht="69" customHeight="1" x14ac:dyDescent="0.2">
      <c r="A29" s="57"/>
      <c r="B29" s="45"/>
      <c r="C29" s="28" t="s">
        <v>33</v>
      </c>
      <c r="D29" s="22">
        <v>5</v>
      </c>
      <c r="E29" s="21">
        <v>0.08</v>
      </c>
      <c r="F29" s="22">
        <f>D29*E29</f>
        <v>0.4</v>
      </c>
      <c r="G29" s="45"/>
      <c r="H29" s="29">
        <f>(F12+F14+F17+F21+F18+F14+F26+F16+F24+F29)</f>
        <v>4</v>
      </c>
      <c r="I29" s="1"/>
      <c r="J29" s="1"/>
      <c r="K29" s="62"/>
      <c r="L29" s="62"/>
      <c r="M29" s="23"/>
      <c r="N29" s="14"/>
      <c r="O29" s="24"/>
      <c r="P29" s="14"/>
      <c r="Q29" s="62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 x14ac:dyDescent="0.2">
      <c r="A30" s="97">
        <f>E29+E26+E24+E22+E21+E18+E16+E14+E12</f>
        <v>0.79999999999999993</v>
      </c>
      <c r="B30" s="95"/>
      <c r="C30" s="95"/>
      <c r="D30" s="95"/>
      <c r="E30" s="95"/>
      <c r="F30" s="95"/>
      <c r="G30" s="95"/>
      <c r="H30" s="96"/>
      <c r="I30" s="1"/>
      <c r="J30" s="1"/>
      <c r="K30" s="62"/>
      <c r="L30" s="62"/>
      <c r="M30" s="23"/>
      <c r="N30" s="14"/>
      <c r="O30" s="24"/>
      <c r="P30" s="14"/>
      <c r="Q30" s="62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" t="s">
        <v>9</v>
      </c>
      <c r="B31" s="42" t="s">
        <v>10</v>
      </c>
      <c r="C31" s="43"/>
      <c r="D31" s="6" t="s">
        <v>11</v>
      </c>
      <c r="E31" s="6" t="s">
        <v>12</v>
      </c>
      <c r="F31" s="6" t="s">
        <v>13</v>
      </c>
      <c r="G31" s="6" t="s">
        <v>12</v>
      </c>
      <c r="H31" s="102"/>
      <c r="I31" s="1"/>
      <c r="J31" s="1"/>
      <c r="K31" s="62"/>
      <c r="L31" s="62"/>
      <c r="M31" s="23"/>
      <c r="N31" s="7"/>
      <c r="O31" s="7"/>
      <c r="P31" s="7"/>
      <c r="Q31" s="62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55">
        <v>2</v>
      </c>
      <c r="B32" s="60" t="s">
        <v>34</v>
      </c>
      <c r="C32" s="20" t="s">
        <v>35</v>
      </c>
      <c r="D32" s="9"/>
      <c r="E32" s="21"/>
      <c r="F32" s="22"/>
      <c r="G32" s="68">
        <v>0.2</v>
      </c>
      <c r="H32" s="100"/>
      <c r="I32" s="1"/>
      <c r="J32" s="1"/>
      <c r="K32" s="62"/>
      <c r="L32" s="62"/>
      <c r="M32" s="25"/>
      <c r="N32" s="14"/>
      <c r="O32" s="24"/>
      <c r="P32" s="14"/>
      <c r="Q32" s="62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">
      <c r="A33" s="56"/>
      <c r="B33" s="59"/>
      <c r="C33" s="44" t="s">
        <v>36</v>
      </c>
      <c r="D33" s="69">
        <v>5</v>
      </c>
      <c r="E33" s="68">
        <v>0.06</v>
      </c>
      <c r="F33" s="69">
        <f>D33*0.06</f>
        <v>0.3</v>
      </c>
      <c r="G33" s="59"/>
      <c r="H33" s="100"/>
      <c r="I33" s="1"/>
      <c r="J33" s="1"/>
      <c r="K33" s="62"/>
      <c r="L33" s="62"/>
      <c r="M33" s="10"/>
      <c r="N33" s="14"/>
      <c r="O33" s="24"/>
      <c r="P33" s="14"/>
      <c r="Q33" s="62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 x14ac:dyDescent="0.2">
      <c r="A34" s="56"/>
      <c r="B34" s="59"/>
      <c r="C34" s="45"/>
      <c r="D34" s="45"/>
      <c r="E34" s="45"/>
      <c r="F34" s="45"/>
      <c r="G34" s="59"/>
      <c r="H34" s="100"/>
      <c r="I34" s="1"/>
      <c r="J34" s="1"/>
      <c r="K34" s="62"/>
      <c r="L34" s="62"/>
      <c r="M34" s="18"/>
      <c r="N34" s="14"/>
      <c r="O34" s="24"/>
      <c r="P34" s="14"/>
      <c r="Q34" s="62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">
      <c r="A35" s="56"/>
      <c r="B35" s="59"/>
      <c r="C35" s="30" t="s">
        <v>37</v>
      </c>
      <c r="D35" s="9"/>
      <c r="E35" s="21"/>
      <c r="F35" s="22"/>
      <c r="G35" s="59"/>
      <c r="H35" s="100"/>
      <c r="I35" s="1"/>
      <c r="J35" s="1"/>
      <c r="K35" s="62"/>
      <c r="L35" s="62"/>
      <c r="M35" s="18"/>
      <c r="N35" s="14"/>
      <c r="O35" s="24"/>
      <c r="P35" s="14"/>
      <c r="Q35" s="62"/>
      <c r="R35" s="1"/>
      <c r="S35" s="1"/>
      <c r="T35" s="1"/>
      <c r="U35" s="1"/>
      <c r="V35" s="1"/>
      <c r="W35" s="1"/>
      <c r="X35" s="1"/>
      <c r="Y35" s="1"/>
      <c r="Z35" s="1"/>
    </row>
    <row r="36" spans="1:26" ht="52.5" customHeight="1" x14ac:dyDescent="0.2">
      <c r="A36" s="56"/>
      <c r="B36" s="59"/>
      <c r="C36" s="17" t="s">
        <v>38</v>
      </c>
      <c r="D36" s="22">
        <v>5</v>
      </c>
      <c r="E36" s="21">
        <v>0.04</v>
      </c>
      <c r="F36" s="22">
        <f>D36*0.04</f>
        <v>0.2</v>
      </c>
      <c r="G36" s="59"/>
      <c r="H36" s="100"/>
      <c r="I36" s="1"/>
      <c r="J36" s="1"/>
      <c r="K36" s="62"/>
      <c r="L36" s="62"/>
      <c r="M36" s="64"/>
      <c r="N36" s="65"/>
      <c r="O36" s="66"/>
      <c r="P36" s="65"/>
      <c r="Q36" s="62"/>
      <c r="R36" s="1"/>
      <c r="S36" s="1"/>
      <c r="T36" s="1"/>
      <c r="U36" s="1"/>
      <c r="V36" s="1"/>
      <c r="W36" s="1"/>
      <c r="X36" s="1"/>
      <c r="Y36" s="1"/>
      <c r="Z36" s="1"/>
    </row>
    <row r="37" spans="1:26" ht="34.5" customHeight="1" x14ac:dyDescent="0.2">
      <c r="A37" s="56"/>
      <c r="B37" s="59"/>
      <c r="C37" s="30" t="s">
        <v>39</v>
      </c>
      <c r="D37" s="9"/>
      <c r="E37" s="21"/>
      <c r="F37" s="22"/>
      <c r="G37" s="59"/>
      <c r="H37" s="100"/>
      <c r="I37" s="1"/>
      <c r="J37" s="1"/>
      <c r="K37" s="62"/>
      <c r="L37" s="62"/>
      <c r="M37" s="63"/>
      <c r="N37" s="63"/>
      <c r="O37" s="63"/>
      <c r="P37" s="63"/>
      <c r="Q37" s="62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">
      <c r="A38" s="56"/>
      <c r="B38" s="59"/>
      <c r="C38" s="44" t="s">
        <v>40</v>
      </c>
      <c r="D38" s="69">
        <v>5</v>
      </c>
      <c r="E38" s="68">
        <v>0.03</v>
      </c>
      <c r="F38" s="69">
        <f>D38*0.03</f>
        <v>0.15</v>
      </c>
      <c r="G38" s="59"/>
      <c r="H38" s="100"/>
      <c r="I38" s="1"/>
      <c r="J38" s="1"/>
      <c r="K38" s="63"/>
      <c r="L38" s="63"/>
      <c r="M38" s="18"/>
      <c r="N38" s="14"/>
      <c r="O38" s="24"/>
      <c r="P38" s="14"/>
      <c r="Q38" s="63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x14ac:dyDescent="0.2">
      <c r="A39" s="56"/>
      <c r="B39" s="59"/>
      <c r="C39" s="45"/>
      <c r="D39" s="45"/>
      <c r="E39" s="45"/>
      <c r="F39" s="45"/>
      <c r="G39" s="59"/>
      <c r="H39" s="10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56"/>
      <c r="B40" s="59"/>
      <c r="C40" s="20" t="s">
        <v>41</v>
      </c>
      <c r="D40" s="9"/>
      <c r="E40" s="21"/>
      <c r="F40" s="22"/>
      <c r="G40" s="59"/>
      <c r="H40" s="10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75" customHeight="1" x14ac:dyDescent="0.2">
      <c r="A41" s="56"/>
      <c r="B41" s="59"/>
      <c r="C41" s="31" t="s">
        <v>42</v>
      </c>
      <c r="D41" s="12">
        <v>5</v>
      </c>
      <c r="E41" s="21">
        <v>0.05</v>
      </c>
      <c r="F41" s="22">
        <f>D41*0.05</f>
        <v>0.25</v>
      </c>
      <c r="G41" s="59"/>
      <c r="H41" s="10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">
      <c r="A42" s="56"/>
      <c r="B42" s="59"/>
      <c r="C42" s="20" t="s">
        <v>43</v>
      </c>
      <c r="D42" s="9"/>
      <c r="E42" s="21"/>
      <c r="F42" s="22"/>
      <c r="G42" s="59"/>
      <c r="H42" s="27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 x14ac:dyDescent="0.2">
      <c r="A43" s="57"/>
      <c r="B43" s="45"/>
      <c r="C43" s="17" t="s">
        <v>44</v>
      </c>
      <c r="D43" s="22">
        <v>5</v>
      </c>
      <c r="E43" s="21">
        <v>0.02</v>
      </c>
      <c r="F43" s="22">
        <f>D43*0.02</f>
        <v>0.1</v>
      </c>
      <c r="G43" s="45"/>
      <c r="H43" s="29">
        <f>(F33+F36+F38+F41+F43)</f>
        <v>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03">
        <f>E33+E36+E38+E41+E43</f>
        <v>0.19999999999999998</v>
      </c>
      <c r="B44" s="95"/>
      <c r="C44" s="95"/>
      <c r="D44" s="95"/>
      <c r="E44" s="96"/>
      <c r="F44" s="32" t="s">
        <v>45</v>
      </c>
      <c r="G44" s="33">
        <f>H29+H43</f>
        <v>5</v>
      </c>
      <c r="H44" s="34">
        <f>H29+H43</f>
        <v>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2">
      <c r="A45" s="35"/>
      <c r="B45" s="36"/>
      <c r="C45" s="36"/>
      <c r="D45" s="37"/>
      <c r="E45" s="37"/>
      <c r="F45" s="37"/>
      <c r="G45" s="37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">
      <c r="A46" s="46" t="s">
        <v>46</v>
      </c>
      <c r="B46" s="47"/>
      <c r="C46" s="48"/>
      <c r="D46" s="36"/>
      <c r="E46" s="104" t="s">
        <v>47</v>
      </c>
      <c r="F46" s="47"/>
      <c r="G46" s="47"/>
      <c r="H46" s="10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38"/>
      <c r="B47" s="39"/>
      <c r="C47" s="39"/>
      <c r="D47" s="40"/>
      <c r="E47" s="40"/>
      <c r="F47" s="40"/>
      <c r="G47" s="39"/>
      <c r="H47" s="4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23"/>
      <c r="B48" s="1"/>
      <c r="C48" s="7"/>
      <c r="D48" s="1"/>
      <c r="E48" s="7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5"/>
      <c r="E49" s="15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5"/>
      <c r="E50" s="15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5"/>
      <c r="E51" s="15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5"/>
      <c r="E52" s="15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5"/>
      <c r="E53" s="15"/>
      <c r="F53" s="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5"/>
      <c r="E54" s="15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5"/>
      <c r="E55" s="15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5"/>
      <c r="E56" s="15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5"/>
      <c r="E57" s="15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5"/>
      <c r="E58" s="15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5"/>
      <c r="E59" s="15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5"/>
      <c r="E60" s="15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5"/>
      <c r="E61" s="15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5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5"/>
      <c r="E63" s="15"/>
      <c r="F63" s="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5"/>
      <c r="E64" s="15"/>
      <c r="F64" s="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5"/>
      <c r="E65" s="15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5"/>
      <c r="E66" s="15"/>
      <c r="F66" s="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5"/>
      <c r="E67" s="15"/>
      <c r="F67" s="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5"/>
      <c r="E68" s="15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5"/>
      <c r="E69" s="15"/>
      <c r="F69" s="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5"/>
      <c r="E70" s="15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5"/>
      <c r="E71" s="15"/>
      <c r="F71" s="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5"/>
      <c r="E72" s="15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5"/>
      <c r="E73" s="15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5"/>
      <c r="E74" s="15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5"/>
      <c r="E75" s="15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5"/>
      <c r="E76" s="15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5"/>
      <c r="E77" s="15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5"/>
      <c r="E78" s="15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5"/>
      <c r="E79" s="15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5"/>
      <c r="E80" s="15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5"/>
      <c r="E81" s="15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5"/>
      <c r="E82" s="15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5"/>
      <c r="E83" s="15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5"/>
      <c r="E84" s="15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5"/>
      <c r="E85" s="15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5"/>
      <c r="E86" s="15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5"/>
      <c r="E87" s="15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5"/>
      <c r="E88" s="15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5"/>
      <c r="E89" s="15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5"/>
      <c r="E90" s="15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5"/>
      <c r="E91" s="15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5"/>
      <c r="E92" s="15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5"/>
      <c r="E93" s="15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5"/>
      <c r="E94" s="15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5"/>
      <c r="E95" s="15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5"/>
      <c r="E96" s="15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5"/>
      <c r="E97" s="15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5"/>
      <c r="E98" s="15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5"/>
      <c r="E99" s="15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5"/>
      <c r="E100" s="15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5"/>
      <c r="E101" s="15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5"/>
      <c r="E102" s="15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5"/>
      <c r="E103" s="15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5"/>
      <c r="E104" s="15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5"/>
      <c r="E105" s="15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5"/>
      <c r="E106" s="15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5"/>
      <c r="E107" s="15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5"/>
      <c r="E108" s="15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5"/>
      <c r="E109" s="15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5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5"/>
      <c r="E111" s="15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5"/>
      <c r="E112" s="15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5"/>
      <c r="E113" s="15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5"/>
      <c r="E114" s="15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5"/>
      <c r="E115" s="15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5"/>
      <c r="E116" s="15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5"/>
      <c r="E117" s="15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5"/>
      <c r="E118" s="15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5"/>
      <c r="E119" s="15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5"/>
      <c r="E120" s="15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5"/>
      <c r="E121" s="15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5"/>
      <c r="E122" s="15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5"/>
      <c r="E123" s="15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5"/>
      <c r="E124" s="15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5"/>
      <c r="E125" s="15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5"/>
      <c r="E126" s="15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5"/>
      <c r="E127" s="15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5"/>
      <c r="E128" s="15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5"/>
      <c r="E129" s="15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5"/>
      <c r="E130" s="15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5"/>
      <c r="E131" s="15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5"/>
      <c r="E132" s="15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5"/>
      <c r="E133" s="15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5"/>
      <c r="E134" s="15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5"/>
      <c r="E135" s="15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5"/>
      <c r="E136" s="15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5"/>
      <c r="E137" s="15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5"/>
      <c r="E138" s="15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5"/>
      <c r="E139" s="15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5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5"/>
      <c r="E141" s="15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5"/>
      <c r="E143" s="15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5"/>
      <c r="E144" s="15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5"/>
      <c r="E145" s="15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5"/>
      <c r="E146" s="15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5"/>
      <c r="E147" s="15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5"/>
      <c r="E148" s="15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5"/>
      <c r="E149" s="15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5"/>
      <c r="E150" s="15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5"/>
      <c r="E151" s="15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5"/>
      <c r="E152" s="15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5"/>
      <c r="E153" s="15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5"/>
      <c r="E154" s="15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5"/>
      <c r="E155" s="15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5"/>
      <c r="E156" s="15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5"/>
      <c r="E157" s="15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5"/>
      <c r="E158" s="15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5"/>
      <c r="E159" s="15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5"/>
      <c r="E160" s="15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5"/>
      <c r="E161" s="15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5"/>
      <c r="E162" s="15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5"/>
      <c r="E163" s="15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5"/>
      <c r="E164" s="15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5"/>
      <c r="E165" s="15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5"/>
      <c r="E166" s="15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5"/>
      <c r="E167" s="15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5"/>
      <c r="E168" s="15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5"/>
      <c r="E169" s="15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5"/>
      <c r="E170" s="15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5"/>
      <c r="E171" s="15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5"/>
      <c r="E172" s="15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5"/>
      <c r="E173" s="15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5"/>
      <c r="E174" s="15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5"/>
      <c r="E175" s="15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5"/>
      <c r="E176" s="15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5"/>
      <c r="E177" s="15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5"/>
      <c r="E178" s="15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5"/>
      <c r="E179" s="15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5"/>
      <c r="E180" s="15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5"/>
      <c r="E181" s="15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5"/>
      <c r="E182" s="15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5"/>
      <c r="E183" s="15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5"/>
      <c r="E184" s="15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5"/>
      <c r="E185" s="15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5"/>
      <c r="E186" s="15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5"/>
      <c r="E187" s="15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5"/>
      <c r="E188" s="15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5"/>
      <c r="E189" s="15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5"/>
      <c r="E190" s="15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5"/>
      <c r="E191" s="15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5"/>
      <c r="E192" s="15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5"/>
      <c r="E193" s="15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5"/>
      <c r="E194" s="15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5"/>
      <c r="E195" s="15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5"/>
      <c r="E196" s="15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5"/>
      <c r="E197" s="15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5"/>
      <c r="E198" s="15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5"/>
      <c r="E199" s="15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5"/>
      <c r="E200" s="15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5"/>
      <c r="E201" s="15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5"/>
      <c r="E202" s="15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5"/>
      <c r="E203" s="15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5"/>
      <c r="E204" s="15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5"/>
      <c r="E205" s="15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5"/>
      <c r="E206" s="15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5"/>
      <c r="E207" s="15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5"/>
      <c r="E208" s="15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5"/>
      <c r="E209" s="15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5"/>
      <c r="E210" s="15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5"/>
      <c r="E211" s="15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5"/>
      <c r="E212" s="15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5"/>
      <c r="E213" s="15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5"/>
      <c r="E214" s="15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5"/>
      <c r="E215" s="15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5"/>
      <c r="E216" s="15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5"/>
      <c r="E217" s="15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5"/>
      <c r="E218" s="15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5"/>
      <c r="E219" s="15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5"/>
      <c r="E220" s="15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5"/>
      <c r="E221" s="15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5"/>
      <c r="E222" s="15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5"/>
      <c r="E223" s="15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5"/>
      <c r="E224" s="15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5"/>
      <c r="E225" s="15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5"/>
      <c r="E226" s="15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5"/>
      <c r="E227" s="15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5"/>
      <c r="E228" s="15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5"/>
      <c r="E229" s="15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5"/>
      <c r="E230" s="15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5"/>
      <c r="E231" s="15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5"/>
      <c r="E232" s="15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5"/>
      <c r="E233" s="15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5"/>
      <c r="E234" s="15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5"/>
      <c r="E235" s="15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5"/>
      <c r="E236" s="15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5"/>
      <c r="E237" s="15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5"/>
      <c r="E238" s="15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5"/>
      <c r="E239" s="15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5"/>
      <c r="E240" s="15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5"/>
      <c r="E241" s="15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5"/>
      <c r="E242" s="15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5"/>
      <c r="E243" s="15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5"/>
      <c r="E244" s="15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5"/>
      <c r="E245" s="15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5"/>
      <c r="E246" s="15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5"/>
      <c r="E247" s="15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5"/>
      <c r="E248" s="15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5"/>
      <c r="E249" s="15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5"/>
      <c r="E250" s="15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5"/>
      <c r="E251" s="15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5"/>
      <c r="E252" s="15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5"/>
      <c r="E253" s="15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5"/>
      <c r="E254" s="15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5"/>
      <c r="E255" s="15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5"/>
      <c r="E256" s="15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5"/>
      <c r="E257" s="15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5"/>
      <c r="E258" s="15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5"/>
      <c r="E259" s="15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5"/>
      <c r="E260" s="15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5"/>
      <c r="E261" s="15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5"/>
      <c r="E262" s="15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5"/>
      <c r="E263" s="15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5"/>
      <c r="E264" s="15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5"/>
      <c r="E265" s="15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5"/>
      <c r="E266" s="15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5"/>
      <c r="E267" s="15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5"/>
      <c r="E268" s="15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5"/>
      <c r="E269" s="15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5"/>
      <c r="E270" s="15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5"/>
      <c r="E271" s="15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5"/>
      <c r="E272" s="15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5"/>
      <c r="E273" s="15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5"/>
      <c r="E274" s="15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5"/>
      <c r="E275" s="15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5"/>
      <c r="E276" s="15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5"/>
      <c r="E277" s="15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5"/>
      <c r="E278" s="15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5"/>
      <c r="E279" s="15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5"/>
      <c r="E280" s="15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5"/>
      <c r="E281" s="15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5"/>
      <c r="E282" s="15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5"/>
      <c r="E283" s="15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5"/>
      <c r="E284" s="15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5"/>
      <c r="E285" s="15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5"/>
      <c r="E286" s="15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5"/>
      <c r="E287" s="15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5"/>
      <c r="E288" s="15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5"/>
      <c r="E289" s="15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5"/>
      <c r="E290" s="15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5"/>
      <c r="E291" s="15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5"/>
      <c r="E292" s="15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5"/>
      <c r="E293" s="15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5"/>
      <c r="E294" s="15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5"/>
      <c r="E295" s="15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5"/>
      <c r="E296" s="15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5"/>
      <c r="E297" s="15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5"/>
      <c r="E298" s="15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5"/>
      <c r="E299" s="15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5"/>
      <c r="E300" s="15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5"/>
      <c r="E301" s="15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5"/>
      <c r="E302" s="15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5"/>
      <c r="E303" s="15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5"/>
      <c r="E304" s="15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5"/>
      <c r="E305" s="15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5"/>
      <c r="E306" s="15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5"/>
      <c r="E308" s="15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5"/>
      <c r="E309" s="15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5"/>
      <c r="E310" s="15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5"/>
      <c r="E311" s="15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5"/>
      <c r="E312" s="15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5"/>
      <c r="E313" s="15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5"/>
      <c r="E314" s="15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5"/>
      <c r="E315" s="15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5"/>
      <c r="E316" s="15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5"/>
      <c r="E317" s="15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5"/>
      <c r="E318" s="15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5"/>
      <c r="E319" s="15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5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5"/>
      <c r="E321" s="15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5"/>
      <c r="E322" s="15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5"/>
      <c r="E323" s="15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5"/>
      <c r="E324" s="15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5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5"/>
      <c r="E326" s="15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5"/>
      <c r="E327" s="15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5"/>
      <c r="E328" s="15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5"/>
      <c r="E329" s="15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5"/>
      <c r="E330" s="15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5"/>
      <c r="E331" s="15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5"/>
      <c r="E332" s="15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5"/>
      <c r="E333" s="15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5"/>
      <c r="E334" s="15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5"/>
      <c r="E335" s="15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5"/>
      <c r="E336" s="15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5"/>
      <c r="E337" s="15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5"/>
      <c r="E338" s="15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5"/>
      <c r="E339" s="15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5"/>
      <c r="E340" s="15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5"/>
      <c r="E341" s="15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5"/>
      <c r="E342" s="15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5"/>
      <c r="E343" s="15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5"/>
      <c r="E344" s="15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5"/>
      <c r="E345" s="15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5"/>
      <c r="E346" s="15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5"/>
      <c r="E347" s="15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5"/>
      <c r="E348" s="15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5"/>
      <c r="E349" s="15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5"/>
      <c r="E350" s="15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5"/>
      <c r="E351" s="15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5"/>
      <c r="E352" s="15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5"/>
      <c r="E353" s="15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5"/>
      <c r="E354" s="15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5"/>
      <c r="E355" s="15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5"/>
      <c r="E356" s="15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5"/>
      <c r="E357" s="15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5"/>
      <c r="E358" s="15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5"/>
      <c r="E359" s="15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5"/>
      <c r="E360" s="15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5"/>
      <c r="E361" s="15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5"/>
      <c r="E362" s="15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5"/>
      <c r="E363" s="15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5"/>
      <c r="E364" s="15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5"/>
      <c r="E365" s="15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5"/>
      <c r="E366" s="15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5"/>
      <c r="E367" s="15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5"/>
      <c r="E368" s="15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5"/>
      <c r="E369" s="15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5"/>
      <c r="E370" s="15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5"/>
      <c r="E371" s="15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5"/>
      <c r="E372" s="15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5"/>
      <c r="E373" s="15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5"/>
      <c r="E374" s="15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5"/>
      <c r="E375" s="15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5"/>
      <c r="E376" s="15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5"/>
      <c r="E377" s="15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5"/>
      <c r="E378" s="15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5"/>
      <c r="E379" s="15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5"/>
      <c r="E380" s="15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5"/>
      <c r="E381" s="15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5"/>
      <c r="E382" s="15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5"/>
      <c r="E383" s="15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5"/>
      <c r="E384" s="15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5"/>
      <c r="E385" s="15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5"/>
      <c r="E386" s="15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5"/>
      <c r="E387" s="15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5"/>
      <c r="E388" s="15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5"/>
      <c r="E389" s="15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5"/>
      <c r="E390" s="15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5"/>
      <c r="E391" s="15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5"/>
      <c r="E392" s="15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5"/>
      <c r="E393" s="15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5"/>
      <c r="E394" s="15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5"/>
      <c r="E395" s="15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5"/>
      <c r="E396" s="15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5"/>
      <c r="E397" s="15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5"/>
      <c r="E398" s="15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5"/>
      <c r="E399" s="15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5"/>
      <c r="E400" s="15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5"/>
      <c r="E401" s="15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5"/>
      <c r="E402" s="15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5"/>
      <c r="E403" s="15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5"/>
      <c r="E404" s="15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5"/>
      <c r="E405" s="15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5"/>
      <c r="E406" s="15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5"/>
      <c r="E407" s="15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5"/>
      <c r="E408" s="15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5"/>
      <c r="E409" s="15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5"/>
      <c r="E410" s="15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5"/>
      <c r="E411" s="15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5"/>
      <c r="E412" s="15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5"/>
      <c r="E413" s="15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5"/>
      <c r="E414" s="15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5"/>
      <c r="E415" s="15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5"/>
      <c r="E416" s="15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5"/>
      <c r="E417" s="15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5"/>
      <c r="E418" s="15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5"/>
      <c r="E419" s="15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5"/>
      <c r="E420" s="15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5"/>
      <c r="E421" s="15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5"/>
      <c r="E422" s="15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5"/>
      <c r="E423" s="15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5"/>
      <c r="E424" s="15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5"/>
      <c r="E425" s="15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5"/>
      <c r="E426" s="15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5"/>
      <c r="E427" s="15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5"/>
      <c r="E428" s="15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5"/>
      <c r="E429" s="15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5"/>
      <c r="E430" s="15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5"/>
      <c r="E431" s="15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5"/>
      <c r="E432" s="15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5"/>
      <c r="E433" s="15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5"/>
      <c r="E434" s="15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5"/>
      <c r="E435" s="15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5"/>
      <c r="E436" s="15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5"/>
      <c r="E437" s="15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5"/>
      <c r="E438" s="15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5"/>
      <c r="E439" s="15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5"/>
      <c r="E440" s="15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5"/>
      <c r="E441" s="15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5"/>
      <c r="E442" s="15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5"/>
      <c r="E443" s="15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5"/>
      <c r="E444" s="15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5"/>
      <c r="E445" s="15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5"/>
      <c r="E446" s="15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5"/>
      <c r="E447" s="15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5"/>
      <c r="E448" s="15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5"/>
      <c r="E449" s="15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5"/>
      <c r="E450" s="15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5"/>
      <c r="E451" s="15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5"/>
      <c r="E452" s="15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5"/>
      <c r="E453" s="15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5"/>
      <c r="E454" s="15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5"/>
      <c r="E455" s="15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5"/>
      <c r="E456" s="15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5"/>
      <c r="E457" s="15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5"/>
      <c r="E458" s="15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5"/>
      <c r="E459" s="15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5"/>
      <c r="E460" s="15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5"/>
      <c r="E461" s="15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5"/>
      <c r="E462" s="15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5"/>
      <c r="E463" s="15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5"/>
      <c r="E464" s="15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5"/>
      <c r="E465" s="15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5"/>
      <c r="E466" s="15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5"/>
      <c r="E467" s="15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5"/>
      <c r="E468" s="15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5"/>
      <c r="E469" s="15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5"/>
      <c r="E470" s="15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5"/>
      <c r="E471" s="15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5"/>
      <c r="E472" s="15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5"/>
      <c r="E473" s="15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5"/>
      <c r="E474" s="15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5"/>
      <c r="E475" s="15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5"/>
      <c r="E476" s="15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5"/>
      <c r="E477" s="15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5"/>
      <c r="E478" s="15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5"/>
      <c r="E479" s="15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5"/>
      <c r="E480" s="15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5"/>
      <c r="E481" s="15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5"/>
      <c r="E482" s="15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5"/>
      <c r="E483" s="15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5"/>
      <c r="E484" s="15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5"/>
      <c r="E485" s="15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5"/>
      <c r="E486" s="15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5"/>
      <c r="E487" s="15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5"/>
      <c r="E488" s="15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5"/>
      <c r="E489" s="15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5"/>
      <c r="E490" s="15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5"/>
      <c r="E491" s="15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5"/>
      <c r="E492" s="15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5"/>
      <c r="E493" s="15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5"/>
      <c r="E494" s="15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5"/>
      <c r="E495" s="15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5"/>
      <c r="E496" s="15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5"/>
      <c r="E497" s="15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5"/>
      <c r="E498" s="15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5"/>
      <c r="E499" s="15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5"/>
      <c r="E500" s="15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5"/>
      <c r="E501" s="15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5"/>
      <c r="E502" s="15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5"/>
      <c r="E503" s="15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5"/>
      <c r="E504" s="15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5"/>
      <c r="E505" s="15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5"/>
      <c r="E506" s="15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5"/>
      <c r="E507" s="15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5"/>
      <c r="E508" s="15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5"/>
      <c r="E509" s="15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5"/>
      <c r="E510" s="15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5"/>
      <c r="E511" s="15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5"/>
      <c r="E512" s="15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5"/>
      <c r="E513" s="15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5"/>
      <c r="E514" s="15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5"/>
      <c r="E515" s="15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5"/>
      <c r="E516" s="15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5"/>
      <c r="E517" s="15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5"/>
      <c r="E518" s="15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5"/>
      <c r="E519" s="15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5"/>
      <c r="E520" s="15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5"/>
      <c r="E521" s="15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5"/>
      <c r="E522" s="15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5"/>
      <c r="E523" s="15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5"/>
      <c r="E524" s="15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5"/>
      <c r="E525" s="15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5"/>
      <c r="E526" s="15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5"/>
      <c r="E527" s="15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5"/>
      <c r="E528" s="15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5"/>
      <c r="E529" s="15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5"/>
      <c r="E530" s="15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5"/>
      <c r="E531" s="15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5"/>
      <c r="E532" s="15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5"/>
      <c r="E533" s="15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5"/>
      <c r="E534" s="15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5"/>
      <c r="E535" s="15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5"/>
      <c r="E536" s="15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5"/>
      <c r="E537" s="15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5"/>
      <c r="E538" s="15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5"/>
      <c r="E539" s="15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5"/>
      <c r="E540" s="15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5"/>
      <c r="E541" s="15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5"/>
      <c r="E542" s="15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5"/>
      <c r="E543" s="15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5"/>
      <c r="E544" s="15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5"/>
      <c r="E545" s="15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5"/>
      <c r="E546" s="15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5"/>
      <c r="E547" s="15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5"/>
      <c r="E548" s="15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5"/>
      <c r="E549" s="15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5"/>
      <c r="E550" s="15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5"/>
      <c r="E551" s="15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5"/>
      <c r="E552" s="15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5"/>
      <c r="E553" s="15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5"/>
      <c r="E554" s="15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5"/>
      <c r="E555" s="15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5"/>
      <c r="E556" s="15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5"/>
      <c r="E557" s="15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5"/>
      <c r="E558" s="15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5"/>
      <c r="E559" s="15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5"/>
      <c r="E560" s="15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5"/>
      <c r="E561" s="15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5"/>
      <c r="E562" s="15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5"/>
      <c r="E563" s="15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5"/>
      <c r="E564" s="15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5"/>
      <c r="E565" s="15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5"/>
      <c r="E566" s="15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5"/>
      <c r="E567" s="15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5"/>
      <c r="E568" s="15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5"/>
      <c r="E569" s="15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5"/>
      <c r="E570" s="15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5"/>
      <c r="E571" s="15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5"/>
      <c r="E572" s="15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5"/>
      <c r="E573" s="15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5"/>
      <c r="E574" s="15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5"/>
      <c r="E575" s="15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5"/>
      <c r="E576" s="15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5"/>
      <c r="E577" s="15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5"/>
      <c r="E578" s="15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5"/>
      <c r="E579" s="15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5"/>
      <c r="E580" s="15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5"/>
      <c r="E581" s="15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5"/>
      <c r="E582" s="15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5"/>
      <c r="E583" s="15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5"/>
      <c r="E584" s="15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5"/>
      <c r="E585" s="15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5"/>
      <c r="E586" s="15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5"/>
      <c r="E587" s="15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5"/>
      <c r="E588" s="15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5"/>
      <c r="E589" s="15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5"/>
      <c r="E590" s="15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5"/>
      <c r="E591" s="15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5"/>
      <c r="E592" s="15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5"/>
      <c r="E593" s="15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5"/>
      <c r="E594" s="15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5"/>
      <c r="E595" s="15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5"/>
      <c r="E596" s="15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5"/>
      <c r="E597" s="15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5"/>
      <c r="E598" s="15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5"/>
      <c r="E599" s="15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5"/>
      <c r="E600" s="15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5"/>
      <c r="E601" s="15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5"/>
      <c r="E602" s="15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5"/>
      <c r="E603" s="15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5"/>
      <c r="E604" s="15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5"/>
      <c r="E605" s="15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5"/>
      <c r="E606" s="15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5"/>
      <c r="E607" s="15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5"/>
      <c r="E608" s="15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5"/>
      <c r="E609" s="15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5"/>
      <c r="E610" s="15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5"/>
      <c r="E611" s="15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5"/>
      <c r="E612" s="15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5"/>
      <c r="E613" s="15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5"/>
      <c r="E614" s="15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5"/>
      <c r="E615" s="15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5"/>
      <c r="E616" s="15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5"/>
      <c r="E617" s="15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5"/>
      <c r="E618" s="15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5"/>
      <c r="E619" s="15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5"/>
      <c r="E620" s="15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5"/>
      <c r="E621" s="15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5"/>
      <c r="E622" s="15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5"/>
      <c r="E623" s="15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5"/>
      <c r="E624" s="15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5"/>
      <c r="E625" s="15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5"/>
      <c r="E626" s="15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5"/>
      <c r="E627" s="15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5"/>
      <c r="E628" s="15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5"/>
      <c r="E629" s="15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5"/>
      <c r="E630" s="15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5"/>
      <c r="E631" s="15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5"/>
      <c r="E632" s="15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5"/>
      <c r="E633" s="15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5"/>
      <c r="E634" s="15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5"/>
      <c r="E635" s="15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5"/>
      <c r="E636" s="15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5"/>
      <c r="E637" s="15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5"/>
      <c r="E638" s="15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5"/>
      <c r="E639" s="15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5"/>
      <c r="E640" s="15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5"/>
      <c r="E641" s="15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5"/>
      <c r="E642" s="15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5"/>
      <c r="E643" s="15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5"/>
      <c r="E644" s="15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5"/>
      <c r="E645" s="15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5"/>
      <c r="E646" s="15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5"/>
      <c r="E647" s="15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5"/>
      <c r="E648" s="15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5"/>
      <c r="E649" s="15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5"/>
      <c r="E650" s="15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5"/>
      <c r="E651" s="15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5"/>
      <c r="E652" s="15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5"/>
      <c r="E653" s="15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5"/>
      <c r="E654" s="15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5"/>
      <c r="E655" s="15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5"/>
      <c r="E656" s="15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5"/>
      <c r="E657" s="15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5"/>
      <c r="E658" s="15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5"/>
      <c r="E659" s="15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5"/>
      <c r="E660" s="15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5"/>
      <c r="E661" s="15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5"/>
      <c r="E662" s="15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5"/>
      <c r="E663" s="15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5"/>
      <c r="E664" s="15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5"/>
      <c r="E665" s="15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5"/>
      <c r="E666" s="15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5"/>
      <c r="E667" s="15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5"/>
      <c r="E668" s="15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5"/>
      <c r="E669" s="15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5"/>
      <c r="E670" s="15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5"/>
      <c r="E671" s="15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5"/>
      <c r="E672" s="15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5"/>
      <c r="E673" s="15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5"/>
      <c r="E674" s="15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5"/>
      <c r="E675" s="15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5"/>
      <c r="E676" s="15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5"/>
      <c r="E677" s="15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5"/>
      <c r="E678" s="15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5"/>
      <c r="E679" s="15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5"/>
      <c r="E680" s="15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5"/>
      <c r="E681" s="15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5"/>
      <c r="E682" s="15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5"/>
      <c r="E683" s="15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5"/>
      <c r="E684" s="15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5"/>
      <c r="E685" s="15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5"/>
      <c r="E686" s="15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5"/>
      <c r="E687" s="15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5"/>
      <c r="E688" s="15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5"/>
      <c r="E689" s="15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5"/>
      <c r="E690" s="15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5"/>
      <c r="E691" s="15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5"/>
      <c r="E692" s="15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5"/>
      <c r="E693" s="15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5"/>
      <c r="E694" s="15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5"/>
      <c r="E695" s="15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5"/>
      <c r="E696" s="15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5"/>
      <c r="E697" s="15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5"/>
      <c r="E698" s="15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5"/>
      <c r="E699" s="15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5"/>
      <c r="E700" s="15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5"/>
      <c r="E701" s="15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5"/>
      <c r="E702" s="15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5"/>
      <c r="E703" s="15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5"/>
      <c r="E704" s="15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5"/>
      <c r="E705" s="15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5"/>
      <c r="E706" s="15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5"/>
      <c r="E707" s="15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5"/>
      <c r="E708" s="15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5"/>
      <c r="E709" s="15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5"/>
      <c r="E710" s="15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5"/>
      <c r="E711" s="15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5"/>
      <c r="E712" s="15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5"/>
      <c r="E713" s="15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5"/>
      <c r="E714" s="15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5"/>
      <c r="E715" s="15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5"/>
      <c r="E716" s="15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5"/>
      <c r="E717" s="15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5"/>
      <c r="E718" s="15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5"/>
      <c r="E719" s="15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5"/>
      <c r="E720" s="15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5"/>
      <c r="E721" s="15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5"/>
      <c r="E722" s="15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5"/>
      <c r="E723" s="15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5"/>
      <c r="E724" s="15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5"/>
      <c r="E725" s="15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5"/>
      <c r="E726" s="15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5"/>
      <c r="E727" s="15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5"/>
      <c r="E728" s="15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5"/>
      <c r="E729" s="15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5"/>
      <c r="E730" s="15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5"/>
      <c r="E731" s="15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5"/>
      <c r="E732" s="15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5"/>
      <c r="E733" s="15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5"/>
      <c r="E734" s="15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5"/>
      <c r="E735" s="15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5"/>
      <c r="E736" s="15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5"/>
      <c r="E737" s="15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5"/>
      <c r="E738" s="15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5"/>
      <c r="E739" s="15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5"/>
      <c r="E740" s="15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5"/>
      <c r="E741" s="15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5"/>
      <c r="E742" s="15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5"/>
      <c r="E743" s="15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5"/>
      <c r="E744" s="15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5"/>
      <c r="E745" s="15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5"/>
      <c r="E746" s="15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5"/>
      <c r="E747" s="15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5"/>
      <c r="E748" s="15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5"/>
      <c r="E749" s="15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5"/>
      <c r="E750" s="15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5"/>
      <c r="E751" s="15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5"/>
      <c r="E752" s="15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5"/>
      <c r="E753" s="15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5"/>
      <c r="E754" s="15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5"/>
      <c r="E755" s="15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5"/>
      <c r="E756" s="15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5"/>
      <c r="E757" s="15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5"/>
      <c r="E758" s="15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5"/>
      <c r="E759" s="15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5"/>
      <c r="E760" s="15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5"/>
      <c r="E761" s="15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5"/>
      <c r="E762" s="15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5"/>
      <c r="E763" s="15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5"/>
      <c r="E764" s="15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5"/>
      <c r="E765" s="15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5"/>
      <c r="E766" s="15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5"/>
      <c r="E767" s="15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5"/>
      <c r="E768" s="15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5"/>
      <c r="E769" s="15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5"/>
      <c r="E770" s="15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5"/>
      <c r="E771" s="15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5"/>
      <c r="E772" s="15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5"/>
      <c r="E773" s="15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5"/>
      <c r="E774" s="15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5"/>
      <c r="E775" s="15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5"/>
      <c r="E776" s="15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5"/>
      <c r="E777" s="15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5"/>
      <c r="E778" s="15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5"/>
      <c r="E779" s="15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5"/>
      <c r="E780" s="15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5"/>
      <c r="E781" s="15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5"/>
      <c r="E782" s="15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5"/>
      <c r="E783" s="15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5"/>
      <c r="E784" s="15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5"/>
      <c r="E785" s="15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5"/>
      <c r="E786" s="15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5"/>
      <c r="E787" s="15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5"/>
      <c r="E788" s="15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5"/>
      <c r="E789" s="15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5"/>
      <c r="E790" s="15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5"/>
      <c r="E791" s="15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5"/>
      <c r="E792" s="15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5"/>
      <c r="E793" s="15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5"/>
      <c r="E794" s="15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5"/>
      <c r="E795" s="15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5"/>
      <c r="E796" s="15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5"/>
      <c r="E797" s="15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5"/>
      <c r="E798" s="15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5"/>
      <c r="E799" s="15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5"/>
      <c r="E800" s="15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5"/>
      <c r="E801" s="15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5"/>
      <c r="E802" s="15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5"/>
      <c r="E803" s="15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5"/>
      <c r="E804" s="15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5"/>
      <c r="E805" s="15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5"/>
      <c r="E806" s="15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5"/>
      <c r="E807" s="15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5"/>
      <c r="E808" s="15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5"/>
      <c r="E809" s="15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5"/>
      <c r="E810" s="15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5"/>
      <c r="E811" s="15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5"/>
      <c r="E812" s="15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5"/>
      <c r="E813" s="15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5"/>
      <c r="E814" s="15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5"/>
      <c r="E815" s="15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5"/>
      <c r="E816" s="15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5"/>
      <c r="E817" s="15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5"/>
      <c r="E818" s="15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5"/>
      <c r="E819" s="15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5"/>
      <c r="E820" s="15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5"/>
      <c r="E821" s="15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5"/>
      <c r="E822" s="15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5"/>
      <c r="E823" s="15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5"/>
      <c r="E824" s="15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5"/>
      <c r="E825" s="15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5"/>
      <c r="E826" s="15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5"/>
      <c r="E827" s="15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5"/>
      <c r="E828" s="15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5"/>
      <c r="E829" s="15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5"/>
      <c r="E830" s="15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5"/>
      <c r="E831" s="15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5"/>
      <c r="E832" s="15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5"/>
      <c r="E833" s="15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5"/>
      <c r="E834" s="15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5"/>
      <c r="E835" s="15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5"/>
      <c r="E836" s="15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5"/>
      <c r="E837" s="15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5"/>
      <c r="E838" s="15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5"/>
      <c r="E839" s="15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5"/>
      <c r="E840" s="15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5"/>
      <c r="E841" s="15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5"/>
      <c r="E842" s="15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5"/>
      <c r="E843" s="15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5"/>
      <c r="E844" s="15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5"/>
      <c r="E845" s="15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5"/>
      <c r="E846" s="15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5"/>
      <c r="E847" s="15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5"/>
      <c r="E848" s="15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5"/>
      <c r="E849" s="15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5"/>
      <c r="E850" s="15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5"/>
      <c r="E851" s="15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5"/>
      <c r="E852" s="15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5"/>
      <c r="E853" s="15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5"/>
      <c r="E854" s="15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5"/>
      <c r="E855" s="15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5"/>
      <c r="E856" s="15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5"/>
      <c r="E857" s="15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5"/>
      <c r="E858" s="15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5"/>
      <c r="E859" s="15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5"/>
      <c r="E860" s="15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5"/>
      <c r="E861" s="15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5"/>
      <c r="E862" s="15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5"/>
      <c r="E863" s="15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5"/>
      <c r="E864" s="15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5"/>
      <c r="E865" s="15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5"/>
      <c r="E866" s="15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5"/>
      <c r="E867" s="15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5"/>
      <c r="E868" s="15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5"/>
      <c r="E869" s="15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5"/>
      <c r="E870" s="15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5"/>
      <c r="E871" s="15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5"/>
      <c r="E872" s="15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5"/>
      <c r="E873" s="15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5"/>
      <c r="E874" s="15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5"/>
      <c r="E875" s="15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5"/>
      <c r="E876" s="15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5"/>
      <c r="E877" s="15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5"/>
      <c r="E878" s="15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5"/>
      <c r="E879" s="15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5"/>
      <c r="E880" s="15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5"/>
      <c r="E881" s="15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5"/>
      <c r="E882" s="15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5"/>
      <c r="E883" s="15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5"/>
      <c r="E884" s="15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5"/>
      <c r="E885" s="15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5"/>
      <c r="E886" s="15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5"/>
      <c r="E887" s="15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5"/>
      <c r="E888" s="15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5"/>
      <c r="E889" s="15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5"/>
      <c r="E890" s="15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5"/>
      <c r="E891" s="15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5"/>
      <c r="E892" s="15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5"/>
      <c r="E893" s="15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5"/>
      <c r="E894" s="15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5"/>
      <c r="E895" s="15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5"/>
      <c r="E896" s="15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5"/>
      <c r="E897" s="15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5"/>
      <c r="E898" s="15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5"/>
      <c r="E899" s="15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5"/>
      <c r="E900" s="15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5"/>
      <c r="E901" s="15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5"/>
      <c r="E902" s="15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5"/>
      <c r="E903" s="15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5"/>
      <c r="E904" s="15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5"/>
      <c r="E905" s="15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5"/>
      <c r="E906" s="15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5"/>
      <c r="E907" s="15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5"/>
      <c r="E908" s="15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5"/>
      <c r="E909" s="15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5"/>
      <c r="E910" s="15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5"/>
      <c r="E911" s="15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5"/>
      <c r="E912" s="15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5"/>
      <c r="E913" s="15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5"/>
      <c r="E914" s="15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5"/>
      <c r="E915" s="15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5"/>
      <c r="E916" s="15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5"/>
      <c r="E917" s="15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5"/>
      <c r="E918" s="15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5"/>
      <c r="E919" s="15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5"/>
      <c r="E920" s="15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5"/>
      <c r="E921" s="15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5"/>
      <c r="E922" s="15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5"/>
      <c r="E923" s="15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5"/>
      <c r="E924" s="15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5"/>
      <c r="E925" s="15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5"/>
      <c r="E926" s="15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5"/>
      <c r="E927" s="15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5"/>
      <c r="E928" s="15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5"/>
      <c r="E929" s="15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5"/>
      <c r="E930" s="15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5"/>
      <c r="E931" s="15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5"/>
      <c r="E932" s="15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5"/>
      <c r="E933" s="15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5"/>
      <c r="E934" s="15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5"/>
      <c r="E935" s="15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5"/>
      <c r="E936" s="15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5"/>
      <c r="E937" s="15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5"/>
      <c r="E938" s="15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5"/>
      <c r="E939" s="15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5"/>
      <c r="E940" s="15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5"/>
      <c r="E941" s="15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5"/>
      <c r="E942" s="15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5"/>
      <c r="E943" s="15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5"/>
      <c r="E944" s="15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5"/>
      <c r="E945" s="15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5"/>
      <c r="E946" s="15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5"/>
      <c r="E947" s="15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5"/>
      <c r="E948" s="15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5"/>
      <c r="E949" s="15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5"/>
      <c r="E950" s="15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5"/>
      <c r="E951" s="15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5"/>
      <c r="E952" s="15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5"/>
      <c r="E953" s="15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5"/>
      <c r="E954" s="15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5"/>
      <c r="E955" s="15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5"/>
      <c r="E956" s="15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5"/>
      <c r="E957" s="15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5"/>
      <c r="E958" s="15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5"/>
      <c r="E959" s="15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5"/>
      <c r="E960" s="15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5"/>
      <c r="E961" s="15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5"/>
      <c r="E962" s="15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5"/>
      <c r="E963" s="15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5"/>
      <c r="E964" s="15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5"/>
      <c r="E965" s="15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5"/>
      <c r="E966" s="15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5"/>
      <c r="E967" s="15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5"/>
      <c r="E968" s="15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5"/>
      <c r="E969" s="15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5"/>
      <c r="E970" s="15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5"/>
      <c r="E971" s="15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5"/>
      <c r="E972" s="15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5"/>
      <c r="E973" s="15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5"/>
      <c r="E974" s="15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5"/>
      <c r="E975" s="15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5"/>
      <c r="E976" s="15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5"/>
      <c r="E977" s="15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5"/>
      <c r="E978" s="15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5"/>
      <c r="E979" s="15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5"/>
      <c r="E980" s="15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5"/>
      <c r="E981" s="15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5"/>
      <c r="E982" s="15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5"/>
      <c r="E983" s="15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5"/>
      <c r="E984" s="15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5"/>
      <c r="E985" s="15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5"/>
      <c r="E986" s="15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5"/>
      <c r="E987" s="15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5"/>
      <c r="E988" s="15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5"/>
      <c r="E989" s="15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5"/>
      <c r="E990" s="15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5"/>
      <c r="E991" s="15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5"/>
      <c r="E992" s="15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5"/>
      <c r="E993" s="15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5"/>
      <c r="E994" s="15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5"/>
      <c r="E995" s="15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5"/>
      <c r="E996" s="15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5"/>
      <c r="E997" s="15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5"/>
      <c r="E998" s="15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5"/>
      <c r="E999" s="15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5"/>
      <c r="E1000" s="15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A1:B4"/>
    <mergeCell ref="C1:H2"/>
    <mergeCell ref="D3:H3"/>
    <mergeCell ref="C4:H4"/>
    <mergeCell ref="A5:B5"/>
    <mergeCell ref="F5:H5"/>
    <mergeCell ref="Q17:Q38"/>
    <mergeCell ref="P18:P19"/>
    <mergeCell ref="F33:F34"/>
    <mergeCell ref="P36:P37"/>
    <mergeCell ref="C7:H8"/>
    <mergeCell ref="A9:G9"/>
    <mergeCell ref="B10:C10"/>
    <mergeCell ref="L10:M10"/>
    <mergeCell ref="D18:D19"/>
    <mergeCell ref="E18:E19"/>
    <mergeCell ref="A30:H30"/>
    <mergeCell ref="F18:F19"/>
    <mergeCell ref="M18:M19"/>
    <mergeCell ref="N18:N19"/>
    <mergeCell ref="O18:O19"/>
    <mergeCell ref="H10:H27"/>
    <mergeCell ref="L17:L38"/>
    <mergeCell ref="M36:M37"/>
    <mergeCell ref="N36:N37"/>
    <mergeCell ref="O36:O37"/>
    <mergeCell ref="D5:E5"/>
    <mergeCell ref="D6:E6"/>
    <mergeCell ref="G11:G29"/>
    <mergeCell ref="K17:K38"/>
    <mergeCell ref="F6:H6"/>
    <mergeCell ref="H31:H41"/>
    <mergeCell ref="G32:G43"/>
    <mergeCell ref="D33:D34"/>
    <mergeCell ref="E33:E34"/>
    <mergeCell ref="D38:D39"/>
    <mergeCell ref="E38:E39"/>
    <mergeCell ref="F38:F39"/>
    <mergeCell ref="B31:C31"/>
    <mergeCell ref="C33:C34"/>
    <mergeCell ref="C38:C39"/>
    <mergeCell ref="A46:C46"/>
    <mergeCell ref="A6:B6"/>
    <mergeCell ref="A7:B8"/>
    <mergeCell ref="A11:A29"/>
    <mergeCell ref="B11:B29"/>
    <mergeCell ref="C18:C19"/>
    <mergeCell ref="A32:A43"/>
    <mergeCell ref="B32:B43"/>
    <mergeCell ref="A44:E44"/>
    <mergeCell ref="E46:H46"/>
  </mergeCells>
  <printOptions horizontalCentered="1" verticalCentered="1"/>
  <pageMargins left="0.39370078740157483" right="0.39370078740157483" top="0.59055118110236215" bottom="0.59055118110236215" header="0" footer="0"/>
  <pageSetup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Gabriela Lizarazo</cp:lastModifiedBy>
  <dcterms:modified xsi:type="dcterms:W3CDTF">2020-12-02T22:42:28Z</dcterms:modified>
</cp:coreProperties>
</file>