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COORDINACION DE LABORATORIOS\INFORMES\2017\"/>
    </mc:Choice>
  </mc:AlternateContent>
  <bookViews>
    <workbookView xWindow="0" yWindow="0" windowWidth="21600" windowHeight="1102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38" i="2" l="1"/>
  <c r="E538" i="2"/>
  <c r="V537" i="2"/>
  <c r="E537" i="2"/>
  <c r="W537" i="2" s="1"/>
  <c r="V536" i="2"/>
  <c r="E536" i="2"/>
  <c r="W536" i="2" s="1"/>
  <c r="V535" i="2"/>
  <c r="E535" i="2"/>
  <c r="W535" i="2" s="1"/>
  <c r="V534" i="2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V529" i="2"/>
  <c r="E529" i="2"/>
  <c r="W529" i="2" s="1"/>
  <c r="V528" i="2"/>
  <c r="E528" i="2"/>
  <c r="W528" i="2" s="1"/>
  <c r="V527" i="2"/>
  <c r="E527" i="2"/>
  <c r="W527" i="2" s="1"/>
  <c r="V526" i="2"/>
  <c r="E526" i="2"/>
  <c r="V525" i="2"/>
  <c r="E525" i="2"/>
  <c r="W525" i="2" s="1"/>
  <c r="V524" i="2"/>
  <c r="E524" i="2"/>
  <c r="W524" i="2" s="1"/>
  <c r="V523" i="2"/>
  <c r="E523" i="2"/>
  <c r="W523" i="2" s="1"/>
  <c r="V522" i="2"/>
  <c r="E522" i="2"/>
  <c r="V521" i="2"/>
  <c r="E521" i="2"/>
  <c r="W521" i="2" s="1"/>
  <c r="V520" i="2"/>
  <c r="E520" i="2"/>
  <c r="W520" i="2" s="1"/>
  <c r="V519" i="2"/>
  <c r="E519" i="2"/>
  <c r="W519" i="2" s="1"/>
  <c r="V518" i="2"/>
  <c r="E518" i="2"/>
  <c r="V517" i="2"/>
  <c r="E517" i="2"/>
  <c r="W517" i="2" s="1"/>
  <c r="V516" i="2"/>
  <c r="E516" i="2"/>
  <c r="W516" i="2" s="1"/>
  <c r="V515" i="2"/>
  <c r="E515" i="2"/>
  <c r="W515" i="2" s="1"/>
  <c r="V514" i="2"/>
  <c r="E514" i="2"/>
  <c r="V513" i="2"/>
  <c r="E513" i="2"/>
  <c r="W513" i="2" s="1"/>
  <c r="V512" i="2"/>
  <c r="E512" i="2"/>
  <c r="W512" i="2" s="1"/>
  <c r="V511" i="2"/>
  <c r="E511" i="2"/>
  <c r="W511" i="2" s="1"/>
  <c r="V510" i="2"/>
  <c r="E510" i="2"/>
  <c r="V509" i="2"/>
  <c r="E509" i="2"/>
  <c r="W509" i="2" s="1"/>
  <c r="V508" i="2"/>
  <c r="E508" i="2"/>
  <c r="W508" i="2" s="1"/>
  <c r="V507" i="2"/>
  <c r="E507" i="2"/>
  <c r="W507" i="2" s="1"/>
  <c r="V506" i="2"/>
  <c r="E506" i="2"/>
  <c r="V505" i="2"/>
  <c r="E505" i="2"/>
  <c r="W505" i="2" s="1"/>
  <c r="V504" i="2"/>
  <c r="E504" i="2"/>
  <c r="W504" i="2" s="1"/>
  <c r="V503" i="2"/>
  <c r="E503" i="2"/>
  <c r="W503" i="2" s="1"/>
  <c r="V502" i="2"/>
  <c r="E502" i="2"/>
  <c r="V501" i="2"/>
  <c r="E501" i="2"/>
  <c r="W501" i="2" s="1"/>
  <c r="V500" i="2"/>
  <c r="E500" i="2"/>
  <c r="W500" i="2" s="1"/>
  <c r="V499" i="2"/>
  <c r="E499" i="2"/>
  <c r="W499" i="2" s="1"/>
  <c r="V498" i="2"/>
  <c r="E498" i="2"/>
  <c r="V497" i="2"/>
  <c r="E497" i="2"/>
  <c r="W497" i="2" s="1"/>
  <c r="V496" i="2"/>
  <c r="E496" i="2"/>
  <c r="W496" i="2" s="1"/>
  <c r="V495" i="2"/>
  <c r="E495" i="2"/>
  <c r="W495" i="2" s="1"/>
  <c r="V494" i="2"/>
  <c r="E494" i="2"/>
  <c r="V493" i="2"/>
  <c r="E493" i="2"/>
  <c r="W493" i="2" s="1"/>
  <c r="V492" i="2"/>
  <c r="E492" i="2"/>
  <c r="W492" i="2" s="1"/>
  <c r="V491" i="2"/>
  <c r="E491" i="2"/>
  <c r="W491" i="2" s="1"/>
  <c r="V490" i="2"/>
  <c r="E490" i="2"/>
  <c r="V489" i="2"/>
  <c r="E489" i="2"/>
  <c r="W489" i="2" s="1"/>
  <c r="V488" i="2"/>
  <c r="E488" i="2"/>
  <c r="W488" i="2" s="1"/>
  <c r="V487" i="2"/>
  <c r="E487" i="2"/>
  <c r="W487" i="2" s="1"/>
  <c r="V486" i="2"/>
  <c r="E486" i="2"/>
  <c r="V485" i="2"/>
  <c r="E485" i="2"/>
  <c r="W485" i="2" s="1"/>
  <c r="V484" i="2"/>
  <c r="E484" i="2"/>
  <c r="W484" i="2" s="1"/>
  <c r="V483" i="2"/>
  <c r="E483" i="2"/>
  <c r="W483" i="2" s="1"/>
  <c r="V482" i="2"/>
  <c r="E482" i="2"/>
  <c r="V481" i="2"/>
  <c r="E481" i="2"/>
  <c r="W481" i="2" s="1"/>
  <c r="V480" i="2"/>
  <c r="E480" i="2"/>
  <c r="W480" i="2" s="1"/>
  <c r="V479" i="2"/>
  <c r="E479" i="2"/>
  <c r="W479" i="2" s="1"/>
  <c r="V478" i="2"/>
  <c r="E478" i="2"/>
  <c r="V477" i="2"/>
  <c r="E477" i="2"/>
  <c r="W477" i="2" s="1"/>
  <c r="V476" i="2"/>
  <c r="E476" i="2"/>
  <c r="W476" i="2" s="1"/>
  <c r="V475" i="2"/>
  <c r="E475" i="2"/>
  <c r="W475" i="2" s="1"/>
  <c r="V474" i="2"/>
  <c r="E474" i="2"/>
  <c r="V473" i="2"/>
  <c r="E473" i="2"/>
  <c r="W473" i="2" s="1"/>
  <c r="V472" i="2"/>
  <c r="E472" i="2"/>
  <c r="W472" i="2" s="1"/>
  <c r="V471" i="2"/>
  <c r="E471" i="2"/>
  <c r="W471" i="2" s="1"/>
  <c r="V470" i="2"/>
  <c r="E470" i="2"/>
  <c r="V469" i="2"/>
  <c r="E469" i="2"/>
  <c r="W469" i="2" s="1"/>
  <c r="V468" i="2"/>
  <c r="E468" i="2"/>
  <c r="W468" i="2" s="1"/>
  <c r="V467" i="2"/>
  <c r="E467" i="2"/>
  <c r="W467" i="2" s="1"/>
  <c r="V466" i="2"/>
  <c r="E466" i="2"/>
  <c r="V465" i="2"/>
  <c r="E465" i="2"/>
  <c r="W465" i="2" s="1"/>
  <c r="V464" i="2"/>
  <c r="L464" i="2"/>
  <c r="E464" i="2"/>
  <c r="W464" i="2" s="1"/>
  <c r="V463" i="2"/>
  <c r="E463" i="2"/>
  <c r="V462" i="2"/>
  <c r="E462" i="2"/>
  <c r="W462" i="2" s="1"/>
  <c r="V461" i="2"/>
  <c r="E461" i="2"/>
  <c r="W461" i="2" s="1"/>
  <c r="V460" i="2"/>
  <c r="E460" i="2"/>
  <c r="W460" i="2" s="1"/>
  <c r="V459" i="2"/>
  <c r="E459" i="2"/>
  <c r="W458" i="2"/>
  <c r="L458" i="2"/>
  <c r="V458" i="2" s="1"/>
  <c r="E458" i="2"/>
  <c r="L457" i="2"/>
  <c r="K457" i="2"/>
  <c r="E457" i="2"/>
  <c r="V456" i="2"/>
  <c r="E456" i="2"/>
  <c r="W456" i="2" s="1"/>
  <c r="V455" i="2"/>
  <c r="E455" i="2"/>
  <c r="W455" i="2" s="1"/>
  <c r="V454" i="2"/>
  <c r="E454" i="2"/>
  <c r="V453" i="2"/>
  <c r="E453" i="2"/>
  <c r="W453" i="2" s="1"/>
  <c r="V452" i="2"/>
  <c r="E452" i="2"/>
  <c r="W452" i="2" s="1"/>
  <c r="V451" i="2"/>
  <c r="E451" i="2"/>
  <c r="W451" i="2" s="1"/>
  <c r="V450" i="2"/>
  <c r="E450" i="2"/>
  <c r="V449" i="2"/>
  <c r="E449" i="2"/>
  <c r="W449" i="2" s="1"/>
  <c r="V448" i="2"/>
  <c r="E448" i="2"/>
  <c r="W448" i="2" s="1"/>
  <c r="V447" i="2"/>
  <c r="E447" i="2"/>
  <c r="W447" i="2" s="1"/>
  <c r="V446" i="2"/>
  <c r="E446" i="2"/>
  <c r="V445" i="2"/>
  <c r="E445" i="2"/>
  <c r="W445" i="2" s="1"/>
  <c r="V444" i="2"/>
  <c r="E444" i="2"/>
  <c r="W444" i="2" s="1"/>
  <c r="V443" i="2"/>
  <c r="E443" i="2"/>
  <c r="W443" i="2" s="1"/>
  <c r="V442" i="2"/>
  <c r="E442" i="2"/>
  <c r="V441" i="2"/>
  <c r="E441" i="2"/>
  <c r="W441" i="2" s="1"/>
  <c r="V440" i="2"/>
  <c r="E440" i="2"/>
  <c r="W440" i="2" s="1"/>
  <c r="V439" i="2"/>
  <c r="E439" i="2"/>
  <c r="W439" i="2" s="1"/>
  <c r="V438" i="2"/>
  <c r="E438" i="2"/>
  <c r="V437" i="2"/>
  <c r="E437" i="2"/>
  <c r="W437" i="2" s="1"/>
  <c r="V436" i="2"/>
  <c r="E436" i="2"/>
  <c r="W436" i="2" s="1"/>
  <c r="V435" i="2"/>
  <c r="E435" i="2"/>
  <c r="W435" i="2" s="1"/>
  <c r="V434" i="2"/>
  <c r="E434" i="2"/>
  <c r="V433" i="2"/>
  <c r="E433" i="2"/>
  <c r="W433" i="2" s="1"/>
  <c r="V432" i="2"/>
  <c r="E432" i="2"/>
  <c r="W432" i="2" s="1"/>
  <c r="V431" i="2"/>
  <c r="E431" i="2"/>
  <c r="W431" i="2" s="1"/>
  <c r="V430" i="2"/>
  <c r="E430" i="2"/>
  <c r="V429" i="2"/>
  <c r="E429" i="2"/>
  <c r="W429" i="2" s="1"/>
  <c r="V428" i="2"/>
  <c r="E428" i="2"/>
  <c r="W428" i="2" s="1"/>
  <c r="V427" i="2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V421" i="2"/>
  <c r="E421" i="2"/>
  <c r="W421" i="2" s="1"/>
  <c r="V420" i="2"/>
  <c r="E420" i="2"/>
  <c r="W420" i="2" s="1"/>
  <c r="V419" i="2"/>
  <c r="E419" i="2"/>
  <c r="W419" i="2" s="1"/>
  <c r="V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V413" i="2"/>
  <c r="E413" i="2"/>
  <c r="W413" i="2" s="1"/>
  <c r="V412" i="2"/>
  <c r="E412" i="2"/>
  <c r="W412" i="2" s="1"/>
  <c r="V411" i="2"/>
  <c r="E411" i="2"/>
  <c r="W411" i="2" s="1"/>
  <c r="V410" i="2"/>
  <c r="E410" i="2"/>
  <c r="V409" i="2"/>
  <c r="E409" i="2"/>
  <c r="W409" i="2" s="1"/>
  <c r="V408" i="2"/>
  <c r="E408" i="2"/>
  <c r="W408" i="2" s="1"/>
  <c r="V407" i="2"/>
  <c r="E407" i="2"/>
  <c r="W407" i="2" s="1"/>
  <c r="V406" i="2"/>
  <c r="E406" i="2"/>
  <c r="V405" i="2"/>
  <c r="E405" i="2"/>
  <c r="W405" i="2" s="1"/>
  <c r="V404" i="2"/>
  <c r="E404" i="2"/>
  <c r="W404" i="2" s="1"/>
  <c r="V403" i="2"/>
  <c r="E403" i="2"/>
  <c r="W403" i="2" s="1"/>
  <c r="V402" i="2"/>
  <c r="E402" i="2"/>
  <c r="V401" i="2"/>
  <c r="E401" i="2"/>
  <c r="W401" i="2" s="1"/>
  <c r="V400" i="2"/>
  <c r="E400" i="2"/>
  <c r="W400" i="2" s="1"/>
  <c r="V399" i="2"/>
  <c r="E399" i="2"/>
  <c r="W399" i="2" s="1"/>
  <c r="V398" i="2"/>
  <c r="E398" i="2"/>
  <c r="V397" i="2"/>
  <c r="E397" i="2"/>
  <c r="W397" i="2" s="1"/>
  <c r="V396" i="2"/>
  <c r="E396" i="2"/>
  <c r="W396" i="2" s="1"/>
  <c r="V395" i="2"/>
  <c r="E395" i="2"/>
  <c r="W395" i="2" s="1"/>
  <c r="V394" i="2"/>
  <c r="E394" i="2"/>
  <c r="V393" i="2"/>
  <c r="E393" i="2"/>
  <c r="W393" i="2" s="1"/>
  <c r="V392" i="2"/>
  <c r="E392" i="2"/>
  <c r="W392" i="2" s="1"/>
  <c r="V391" i="2"/>
  <c r="E391" i="2"/>
  <c r="W391" i="2" s="1"/>
  <c r="V390" i="2"/>
  <c r="E390" i="2"/>
  <c r="V389" i="2"/>
  <c r="E389" i="2"/>
  <c r="W389" i="2" s="1"/>
  <c r="V388" i="2"/>
  <c r="E388" i="2"/>
  <c r="W388" i="2" s="1"/>
  <c r="V387" i="2"/>
  <c r="E387" i="2"/>
  <c r="W387" i="2" s="1"/>
  <c r="V386" i="2"/>
  <c r="E386" i="2"/>
  <c r="V385" i="2"/>
  <c r="E385" i="2"/>
  <c r="W385" i="2" s="1"/>
  <c r="V384" i="2"/>
  <c r="E384" i="2"/>
  <c r="W384" i="2" s="1"/>
  <c r="V383" i="2"/>
  <c r="E383" i="2"/>
  <c r="W383" i="2" s="1"/>
  <c r="V382" i="2"/>
  <c r="E382" i="2"/>
  <c r="V381" i="2"/>
  <c r="E381" i="2"/>
  <c r="W381" i="2" s="1"/>
  <c r="V380" i="2"/>
  <c r="E380" i="2"/>
  <c r="W380" i="2" s="1"/>
  <c r="V379" i="2"/>
  <c r="E379" i="2"/>
  <c r="W379" i="2" s="1"/>
  <c r="V378" i="2"/>
  <c r="E378" i="2"/>
  <c r="V377" i="2"/>
  <c r="E377" i="2"/>
  <c r="W377" i="2" s="1"/>
  <c r="V376" i="2"/>
  <c r="E376" i="2"/>
  <c r="W376" i="2" s="1"/>
  <c r="V375" i="2"/>
  <c r="E375" i="2"/>
  <c r="W375" i="2" s="1"/>
  <c r="V374" i="2"/>
  <c r="E374" i="2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V368" i="2"/>
  <c r="E368" i="2"/>
  <c r="W368" i="2" s="1"/>
  <c r="V367" i="2"/>
  <c r="E367" i="2"/>
  <c r="W367" i="2" s="1"/>
  <c r="V366" i="2"/>
  <c r="E366" i="2"/>
  <c r="W366" i="2" s="1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V360" i="2"/>
  <c r="E360" i="2"/>
  <c r="W360" i="2" s="1"/>
  <c r="V359" i="2"/>
  <c r="E359" i="2"/>
  <c r="W359" i="2" s="1"/>
  <c r="V358" i="2"/>
  <c r="E358" i="2"/>
  <c r="W358" i="2" s="1"/>
  <c r="V357" i="2"/>
  <c r="E357" i="2"/>
  <c r="V356" i="2"/>
  <c r="E356" i="2"/>
  <c r="W356" i="2" s="1"/>
  <c r="V355" i="2"/>
  <c r="E355" i="2"/>
  <c r="W355" i="2" s="1"/>
  <c r="V354" i="2"/>
  <c r="E354" i="2"/>
  <c r="W354" i="2" s="1"/>
  <c r="V353" i="2"/>
  <c r="E353" i="2"/>
  <c r="V352" i="2"/>
  <c r="E352" i="2"/>
  <c r="W352" i="2" s="1"/>
  <c r="V351" i="2"/>
  <c r="E351" i="2"/>
  <c r="W351" i="2" s="1"/>
  <c r="V350" i="2"/>
  <c r="E350" i="2"/>
  <c r="W350" i="2" s="1"/>
  <c r="V349" i="2"/>
  <c r="E349" i="2"/>
  <c r="V348" i="2"/>
  <c r="E348" i="2"/>
  <c r="W348" i="2" s="1"/>
  <c r="V347" i="2"/>
  <c r="E347" i="2"/>
  <c r="W347" i="2" s="1"/>
  <c r="V346" i="2"/>
  <c r="E346" i="2"/>
  <c r="W346" i="2" s="1"/>
  <c r="V345" i="2"/>
  <c r="E345" i="2"/>
  <c r="V344" i="2"/>
  <c r="E344" i="2"/>
  <c r="W344" i="2" s="1"/>
  <c r="V343" i="2"/>
  <c r="E343" i="2"/>
  <c r="W343" i="2" s="1"/>
  <c r="V342" i="2"/>
  <c r="E342" i="2"/>
  <c r="W342" i="2" s="1"/>
  <c r="V341" i="2"/>
  <c r="E341" i="2"/>
  <c r="V340" i="2"/>
  <c r="E340" i="2"/>
  <c r="W340" i="2" s="1"/>
  <c r="V339" i="2"/>
  <c r="E339" i="2"/>
  <c r="W339" i="2" s="1"/>
  <c r="V338" i="2"/>
  <c r="E338" i="2"/>
  <c r="W338" i="2" s="1"/>
  <c r="V337" i="2"/>
  <c r="E337" i="2"/>
  <c r="V336" i="2"/>
  <c r="E336" i="2"/>
  <c r="W336" i="2" s="1"/>
  <c r="V335" i="2"/>
  <c r="E335" i="2"/>
  <c r="W335" i="2" s="1"/>
  <c r="V334" i="2"/>
  <c r="E334" i="2"/>
  <c r="W334" i="2" s="1"/>
  <c r="V333" i="2"/>
  <c r="E333" i="2"/>
  <c r="V332" i="2"/>
  <c r="E332" i="2"/>
  <c r="W332" i="2" s="1"/>
  <c r="V331" i="2"/>
  <c r="D331" i="2"/>
  <c r="E331" i="2" s="1"/>
  <c r="W331" i="2" s="1"/>
  <c r="V330" i="2"/>
  <c r="D330" i="2"/>
  <c r="E330" i="2" s="1"/>
  <c r="W330" i="2" s="1"/>
  <c r="V329" i="2"/>
  <c r="E329" i="2"/>
  <c r="W329" i="2" s="1"/>
  <c r="V328" i="2"/>
  <c r="E328" i="2"/>
  <c r="W328" i="2" s="1"/>
  <c r="V327" i="2"/>
  <c r="E327" i="2"/>
  <c r="V326" i="2"/>
  <c r="E326" i="2"/>
  <c r="W326" i="2" s="1"/>
  <c r="V325" i="2"/>
  <c r="E325" i="2"/>
  <c r="W325" i="2" s="1"/>
  <c r="V324" i="2"/>
  <c r="E324" i="2"/>
  <c r="W324" i="2" s="1"/>
  <c r="V323" i="2"/>
  <c r="E323" i="2"/>
  <c r="V322" i="2"/>
  <c r="E322" i="2"/>
  <c r="W322" i="2" s="1"/>
  <c r="V321" i="2"/>
  <c r="E321" i="2"/>
  <c r="W321" i="2" s="1"/>
  <c r="V320" i="2"/>
  <c r="E320" i="2"/>
  <c r="W320" i="2" s="1"/>
  <c r="V319" i="2"/>
  <c r="E319" i="2"/>
  <c r="V318" i="2"/>
  <c r="E318" i="2"/>
  <c r="W318" i="2" s="1"/>
  <c r="V317" i="2"/>
  <c r="E317" i="2"/>
  <c r="W317" i="2" s="1"/>
  <c r="L316" i="2"/>
  <c r="K316" i="2"/>
  <c r="E316" i="2"/>
  <c r="V315" i="2"/>
  <c r="E315" i="2"/>
  <c r="W315" i="2" s="1"/>
  <c r="V314" i="2"/>
  <c r="E314" i="2"/>
  <c r="W314" i="2" s="1"/>
  <c r="V313" i="2"/>
  <c r="E313" i="2"/>
  <c r="V312" i="2"/>
  <c r="E312" i="2"/>
  <c r="W312" i="2" s="1"/>
  <c r="V311" i="2"/>
  <c r="E311" i="2"/>
  <c r="W311" i="2" s="1"/>
  <c r="V310" i="2"/>
  <c r="E310" i="2"/>
  <c r="W310" i="2" s="1"/>
  <c r="V309" i="2"/>
  <c r="E309" i="2"/>
  <c r="V308" i="2"/>
  <c r="E308" i="2"/>
  <c r="W308" i="2" s="1"/>
  <c r="V307" i="2"/>
  <c r="E307" i="2"/>
  <c r="W307" i="2" s="1"/>
  <c r="V306" i="2"/>
  <c r="E306" i="2"/>
  <c r="W306" i="2" s="1"/>
  <c r="V305" i="2"/>
  <c r="E305" i="2"/>
  <c r="V304" i="2"/>
  <c r="E304" i="2"/>
  <c r="W304" i="2" s="1"/>
  <c r="V303" i="2"/>
  <c r="E303" i="2"/>
  <c r="W303" i="2" s="1"/>
  <c r="V302" i="2"/>
  <c r="E302" i="2"/>
  <c r="W302" i="2" s="1"/>
  <c r="V301" i="2"/>
  <c r="E301" i="2"/>
  <c r="V300" i="2"/>
  <c r="E300" i="2"/>
  <c r="W300" i="2" s="1"/>
  <c r="V299" i="2"/>
  <c r="E299" i="2"/>
  <c r="W299" i="2" s="1"/>
  <c r="V298" i="2"/>
  <c r="E298" i="2"/>
  <c r="W298" i="2" s="1"/>
  <c r="V297" i="2"/>
  <c r="E297" i="2"/>
  <c r="V296" i="2"/>
  <c r="E296" i="2"/>
  <c r="W296" i="2" s="1"/>
  <c r="V295" i="2"/>
  <c r="E295" i="2"/>
  <c r="W295" i="2" s="1"/>
  <c r="V294" i="2"/>
  <c r="E294" i="2"/>
  <c r="W294" i="2" s="1"/>
  <c r="V293" i="2"/>
  <c r="E293" i="2"/>
  <c r="V292" i="2"/>
  <c r="E292" i="2"/>
  <c r="W292" i="2" s="1"/>
  <c r="V291" i="2"/>
  <c r="E291" i="2"/>
  <c r="W291" i="2" s="1"/>
  <c r="V290" i="2"/>
  <c r="E290" i="2"/>
  <c r="W290" i="2" s="1"/>
  <c r="V289" i="2"/>
  <c r="E289" i="2"/>
  <c r="V288" i="2"/>
  <c r="E288" i="2"/>
  <c r="W288" i="2" s="1"/>
  <c r="V287" i="2"/>
  <c r="E287" i="2"/>
  <c r="W287" i="2" s="1"/>
  <c r="V286" i="2"/>
  <c r="E286" i="2"/>
  <c r="W286" i="2" s="1"/>
  <c r="V285" i="2"/>
  <c r="E285" i="2"/>
  <c r="V284" i="2"/>
  <c r="E284" i="2"/>
  <c r="W284" i="2" s="1"/>
  <c r="V283" i="2"/>
  <c r="E283" i="2"/>
  <c r="W283" i="2" s="1"/>
  <c r="V282" i="2"/>
  <c r="E282" i="2"/>
  <c r="W282" i="2" s="1"/>
  <c r="V281" i="2"/>
  <c r="E281" i="2"/>
  <c r="V280" i="2"/>
  <c r="E280" i="2"/>
  <c r="W280" i="2" s="1"/>
  <c r="V279" i="2"/>
  <c r="E279" i="2"/>
  <c r="W279" i="2" s="1"/>
  <c r="V278" i="2"/>
  <c r="E278" i="2"/>
  <c r="W278" i="2" s="1"/>
  <c r="V277" i="2"/>
  <c r="E277" i="2"/>
  <c r="V276" i="2"/>
  <c r="E276" i="2"/>
  <c r="W276" i="2" s="1"/>
  <c r="V275" i="2"/>
  <c r="E275" i="2"/>
  <c r="W275" i="2" s="1"/>
  <c r="V274" i="2"/>
  <c r="E274" i="2"/>
  <c r="W274" i="2" s="1"/>
  <c r="V273" i="2"/>
  <c r="E273" i="2"/>
  <c r="V272" i="2"/>
  <c r="E272" i="2"/>
  <c r="W272" i="2" s="1"/>
  <c r="V271" i="2"/>
  <c r="E271" i="2"/>
  <c r="W271" i="2" s="1"/>
  <c r="V270" i="2"/>
  <c r="E270" i="2"/>
  <c r="W270" i="2" s="1"/>
  <c r="V269" i="2"/>
  <c r="E269" i="2"/>
  <c r="V268" i="2"/>
  <c r="E268" i="2"/>
  <c r="W268" i="2" s="1"/>
  <c r="V267" i="2"/>
  <c r="E267" i="2"/>
  <c r="W267" i="2" s="1"/>
  <c r="V266" i="2"/>
  <c r="E266" i="2"/>
  <c r="W266" i="2" s="1"/>
  <c r="V265" i="2"/>
  <c r="E265" i="2"/>
  <c r="V264" i="2"/>
  <c r="E264" i="2"/>
  <c r="W264" i="2" s="1"/>
  <c r="V263" i="2"/>
  <c r="E263" i="2"/>
  <c r="W263" i="2" s="1"/>
  <c r="V262" i="2"/>
  <c r="E262" i="2"/>
  <c r="W262" i="2" s="1"/>
  <c r="V261" i="2"/>
  <c r="E261" i="2"/>
  <c r="V260" i="2"/>
  <c r="E260" i="2"/>
  <c r="W260" i="2" s="1"/>
  <c r="V259" i="2"/>
  <c r="E259" i="2"/>
  <c r="W259" i="2" s="1"/>
  <c r="V258" i="2"/>
  <c r="E258" i="2"/>
  <c r="W258" i="2" s="1"/>
  <c r="V257" i="2"/>
  <c r="E257" i="2"/>
  <c r="V256" i="2"/>
  <c r="E256" i="2"/>
  <c r="W256" i="2" s="1"/>
  <c r="V255" i="2"/>
  <c r="E255" i="2"/>
  <c r="W255" i="2" s="1"/>
  <c r="V254" i="2"/>
  <c r="E254" i="2"/>
  <c r="W254" i="2" s="1"/>
  <c r="V253" i="2"/>
  <c r="E253" i="2"/>
  <c r="V252" i="2"/>
  <c r="E252" i="2"/>
  <c r="W252" i="2" s="1"/>
  <c r="V251" i="2"/>
  <c r="E251" i="2"/>
  <c r="W251" i="2" s="1"/>
  <c r="V250" i="2"/>
  <c r="E250" i="2"/>
  <c r="W250" i="2" s="1"/>
  <c r="V249" i="2"/>
  <c r="E249" i="2"/>
  <c r="V248" i="2"/>
  <c r="E248" i="2"/>
  <c r="W248" i="2" s="1"/>
  <c r="V247" i="2"/>
  <c r="E247" i="2"/>
  <c r="W247" i="2" s="1"/>
  <c r="V246" i="2"/>
  <c r="E246" i="2"/>
  <c r="W246" i="2" s="1"/>
  <c r="V245" i="2"/>
  <c r="E245" i="2"/>
  <c r="V244" i="2"/>
  <c r="E244" i="2"/>
  <c r="W244" i="2" s="1"/>
  <c r="V243" i="2"/>
  <c r="E243" i="2"/>
  <c r="W243" i="2" s="1"/>
  <c r="V242" i="2"/>
  <c r="E242" i="2"/>
  <c r="W242" i="2" s="1"/>
  <c r="V241" i="2"/>
  <c r="E241" i="2"/>
  <c r="V240" i="2"/>
  <c r="E240" i="2"/>
  <c r="W240" i="2" s="1"/>
  <c r="V239" i="2"/>
  <c r="E239" i="2"/>
  <c r="W239" i="2" s="1"/>
  <c r="V238" i="2"/>
  <c r="E238" i="2"/>
  <c r="W238" i="2" s="1"/>
  <c r="V237" i="2"/>
  <c r="E237" i="2"/>
  <c r="V236" i="2"/>
  <c r="E236" i="2"/>
  <c r="W236" i="2" s="1"/>
  <c r="V235" i="2"/>
  <c r="E235" i="2"/>
  <c r="W235" i="2" s="1"/>
  <c r="V234" i="2"/>
  <c r="E234" i="2"/>
  <c r="W234" i="2" s="1"/>
  <c r="V233" i="2"/>
  <c r="E233" i="2"/>
  <c r="V232" i="2"/>
  <c r="E232" i="2"/>
  <c r="W232" i="2" s="1"/>
  <c r="V231" i="2"/>
  <c r="E231" i="2"/>
  <c r="W231" i="2" s="1"/>
  <c r="V230" i="2"/>
  <c r="E230" i="2"/>
  <c r="W230" i="2" s="1"/>
  <c r="V229" i="2"/>
  <c r="E229" i="2"/>
  <c r="V228" i="2"/>
  <c r="E228" i="2"/>
  <c r="W228" i="2" s="1"/>
  <c r="V227" i="2"/>
  <c r="E227" i="2"/>
  <c r="W227" i="2" s="1"/>
  <c r="V226" i="2"/>
  <c r="E226" i="2"/>
  <c r="W226" i="2" s="1"/>
  <c r="V225" i="2"/>
  <c r="E225" i="2"/>
  <c r="V224" i="2"/>
  <c r="E224" i="2"/>
  <c r="W224" i="2" s="1"/>
  <c r="V223" i="2"/>
  <c r="E223" i="2"/>
  <c r="W223" i="2" s="1"/>
  <c r="V222" i="2"/>
  <c r="E222" i="2"/>
  <c r="W222" i="2" s="1"/>
  <c r="V221" i="2"/>
  <c r="E221" i="2"/>
  <c r="V220" i="2"/>
  <c r="E220" i="2"/>
  <c r="W220" i="2" s="1"/>
  <c r="V219" i="2"/>
  <c r="E219" i="2"/>
  <c r="W219" i="2" s="1"/>
  <c r="V218" i="2"/>
  <c r="E218" i="2"/>
  <c r="W218" i="2" s="1"/>
  <c r="V217" i="2"/>
  <c r="E217" i="2"/>
  <c r="V216" i="2"/>
  <c r="E216" i="2"/>
  <c r="W216" i="2" s="1"/>
  <c r="V215" i="2"/>
  <c r="E215" i="2"/>
  <c r="W215" i="2" s="1"/>
  <c r="V214" i="2"/>
  <c r="E214" i="2"/>
  <c r="W214" i="2" s="1"/>
  <c r="V213" i="2"/>
  <c r="E213" i="2"/>
  <c r="V212" i="2"/>
  <c r="E212" i="2"/>
  <c r="W212" i="2" s="1"/>
  <c r="V211" i="2"/>
  <c r="E211" i="2"/>
  <c r="W211" i="2" s="1"/>
  <c r="V210" i="2"/>
  <c r="E210" i="2"/>
  <c r="W210" i="2" s="1"/>
  <c r="V209" i="2"/>
  <c r="E209" i="2"/>
  <c r="V208" i="2"/>
  <c r="E208" i="2"/>
  <c r="W208" i="2" s="1"/>
  <c r="V207" i="2"/>
  <c r="E207" i="2"/>
  <c r="W207" i="2" s="1"/>
  <c r="V206" i="2"/>
  <c r="E206" i="2"/>
  <c r="W206" i="2" s="1"/>
  <c r="V205" i="2"/>
  <c r="E205" i="2"/>
  <c r="V204" i="2"/>
  <c r="E204" i="2"/>
  <c r="W204" i="2" s="1"/>
  <c r="V203" i="2"/>
  <c r="E203" i="2"/>
  <c r="W203" i="2" s="1"/>
  <c r="V202" i="2"/>
  <c r="E202" i="2"/>
  <c r="W202" i="2" s="1"/>
  <c r="V201" i="2"/>
  <c r="F201" i="2"/>
  <c r="E201" i="2"/>
  <c r="W201" i="2" s="1"/>
  <c r="V200" i="2"/>
  <c r="E200" i="2"/>
  <c r="W200" i="2" s="1"/>
  <c r="V199" i="2"/>
  <c r="E199" i="2"/>
  <c r="W199" i="2" s="1"/>
  <c r="V198" i="2"/>
  <c r="E198" i="2"/>
  <c r="V197" i="2"/>
  <c r="E197" i="2"/>
  <c r="W197" i="2" s="1"/>
  <c r="V196" i="2"/>
  <c r="E196" i="2"/>
  <c r="W196" i="2" s="1"/>
  <c r="V195" i="2"/>
  <c r="E195" i="2"/>
  <c r="W195" i="2" s="1"/>
  <c r="V194" i="2"/>
  <c r="E194" i="2"/>
  <c r="V193" i="2"/>
  <c r="E193" i="2"/>
  <c r="W193" i="2" s="1"/>
  <c r="V192" i="2"/>
  <c r="E192" i="2"/>
  <c r="W192" i="2" s="1"/>
  <c r="V191" i="2"/>
  <c r="E191" i="2"/>
  <c r="W191" i="2" s="1"/>
  <c r="V190" i="2"/>
  <c r="E190" i="2"/>
  <c r="V189" i="2"/>
  <c r="E189" i="2"/>
  <c r="W189" i="2" s="1"/>
  <c r="V188" i="2"/>
  <c r="E188" i="2"/>
  <c r="W188" i="2" s="1"/>
  <c r="V187" i="2"/>
  <c r="E187" i="2"/>
  <c r="W187" i="2" s="1"/>
  <c r="V186" i="2"/>
  <c r="E186" i="2"/>
  <c r="V185" i="2"/>
  <c r="E185" i="2"/>
  <c r="W185" i="2" s="1"/>
  <c r="V184" i="2"/>
  <c r="E184" i="2"/>
  <c r="W184" i="2" s="1"/>
  <c r="V183" i="2"/>
  <c r="E183" i="2"/>
  <c r="W183" i="2" s="1"/>
  <c r="V182" i="2"/>
  <c r="E182" i="2"/>
  <c r="V181" i="2"/>
  <c r="E181" i="2"/>
  <c r="W181" i="2" s="1"/>
  <c r="V180" i="2"/>
  <c r="E180" i="2"/>
  <c r="W180" i="2" s="1"/>
  <c r="V179" i="2"/>
  <c r="E179" i="2"/>
  <c r="W179" i="2" s="1"/>
  <c r="V178" i="2"/>
  <c r="E178" i="2"/>
  <c r="V177" i="2"/>
  <c r="E177" i="2"/>
  <c r="W177" i="2" s="1"/>
  <c r="V176" i="2"/>
  <c r="E176" i="2"/>
  <c r="W176" i="2" s="1"/>
  <c r="V175" i="2"/>
  <c r="E175" i="2"/>
  <c r="W175" i="2" s="1"/>
  <c r="V174" i="2"/>
  <c r="E174" i="2"/>
  <c r="V173" i="2"/>
  <c r="E173" i="2"/>
  <c r="W173" i="2" s="1"/>
  <c r="V172" i="2"/>
  <c r="E172" i="2"/>
  <c r="W172" i="2" s="1"/>
  <c r="V171" i="2"/>
  <c r="E171" i="2"/>
  <c r="W171" i="2" s="1"/>
  <c r="V170" i="2"/>
  <c r="E170" i="2"/>
  <c r="V169" i="2"/>
  <c r="E169" i="2"/>
  <c r="W169" i="2" s="1"/>
  <c r="V168" i="2"/>
  <c r="E168" i="2"/>
  <c r="W168" i="2" s="1"/>
  <c r="V167" i="2"/>
  <c r="E167" i="2"/>
  <c r="W167" i="2" s="1"/>
  <c r="V166" i="2"/>
  <c r="E166" i="2"/>
  <c r="V165" i="2"/>
  <c r="E165" i="2"/>
  <c r="W165" i="2" s="1"/>
  <c r="V164" i="2"/>
  <c r="E164" i="2"/>
  <c r="W164" i="2" s="1"/>
  <c r="V163" i="2"/>
  <c r="E163" i="2"/>
  <c r="W163" i="2" s="1"/>
  <c r="V162" i="2"/>
  <c r="E162" i="2"/>
  <c r="V161" i="2"/>
  <c r="E161" i="2"/>
  <c r="W161" i="2" s="1"/>
  <c r="V160" i="2"/>
  <c r="D160" i="2"/>
  <c r="E160" i="2" s="1"/>
  <c r="W160" i="2" s="1"/>
  <c r="V159" i="2"/>
  <c r="E159" i="2"/>
  <c r="W159" i="2" s="1"/>
  <c r="V158" i="2"/>
  <c r="E158" i="2"/>
  <c r="W158" i="2" s="1"/>
  <c r="V157" i="2"/>
  <c r="E157" i="2"/>
  <c r="V156" i="2"/>
  <c r="E156" i="2"/>
  <c r="W156" i="2" s="1"/>
  <c r="V155" i="2"/>
  <c r="E155" i="2"/>
  <c r="W155" i="2" s="1"/>
  <c r="V154" i="2"/>
  <c r="E154" i="2"/>
  <c r="W154" i="2" s="1"/>
  <c r="V153" i="2"/>
  <c r="E153" i="2"/>
  <c r="V152" i="2"/>
  <c r="E152" i="2"/>
  <c r="W152" i="2" s="1"/>
  <c r="V151" i="2"/>
  <c r="E151" i="2"/>
  <c r="W151" i="2" s="1"/>
  <c r="V150" i="2"/>
  <c r="E150" i="2"/>
  <c r="W150" i="2" s="1"/>
  <c r="V149" i="2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V144" i="2"/>
  <c r="E144" i="2"/>
  <c r="W144" i="2" s="1"/>
  <c r="V143" i="2"/>
  <c r="E143" i="2"/>
  <c r="W143" i="2" s="1"/>
  <c r="V142" i="2"/>
  <c r="E142" i="2"/>
  <c r="W142" i="2" s="1"/>
  <c r="V141" i="2"/>
  <c r="E141" i="2"/>
  <c r="V140" i="2"/>
  <c r="E140" i="2"/>
  <c r="W140" i="2" s="1"/>
  <c r="V139" i="2"/>
  <c r="E139" i="2"/>
  <c r="W139" i="2" s="1"/>
  <c r="V138" i="2"/>
  <c r="E138" i="2"/>
  <c r="W138" i="2" s="1"/>
  <c r="V137" i="2"/>
  <c r="E137" i="2"/>
  <c r="V136" i="2"/>
  <c r="E136" i="2"/>
  <c r="W136" i="2" s="1"/>
  <c r="V135" i="2"/>
  <c r="E135" i="2"/>
  <c r="W135" i="2" s="1"/>
  <c r="V134" i="2"/>
  <c r="E134" i="2"/>
  <c r="W134" i="2" s="1"/>
  <c r="V133" i="2"/>
  <c r="E133" i="2"/>
  <c r="V132" i="2"/>
  <c r="E132" i="2"/>
  <c r="W132" i="2" s="1"/>
  <c r="V131" i="2"/>
  <c r="E131" i="2"/>
  <c r="W131" i="2" s="1"/>
  <c r="V130" i="2"/>
  <c r="E130" i="2"/>
  <c r="W130" i="2" s="1"/>
  <c r="V129" i="2"/>
  <c r="E129" i="2"/>
  <c r="V128" i="2"/>
  <c r="E128" i="2"/>
  <c r="W128" i="2" s="1"/>
  <c r="V127" i="2"/>
  <c r="E127" i="2"/>
  <c r="W127" i="2" s="1"/>
  <c r="V126" i="2"/>
  <c r="E126" i="2"/>
  <c r="W126" i="2" s="1"/>
  <c r="V125" i="2"/>
  <c r="E125" i="2"/>
  <c r="V124" i="2"/>
  <c r="E124" i="2"/>
  <c r="W124" i="2" s="1"/>
  <c r="V123" i="2"/>
  <c r="E123" i="2"/>
  <c r="W123" i="2" s="1"/>
  <c r="V122" i="2"/>
  <c r="E122" i="2"/>
  <c r="W122" i="2" s="1"/>
  <c r="V121" i="2"/>
  <c r="E121" i="2"/>
  <c r="V120" i="2"/>
  <c r="E120" i="2"/>
  <c r="W120" i="2" s="1"/>
  <c r="V119" i="2"/>
  <c r="E119" i="2"/>
  <c r="W119" i="2" s="1"/>
  <c r="V118" i="2"/>
  <c r="E118" i="2"/>
  <c r="W118" i="2" s="1"/>
  <c r="V117" i="2"/>
  <c r="E117" i="2"/>
  <c r="V116" i="2"/>
  <c r="E116" i="2"/>
  <c r="W116" i="2" s="1"/>
  <c r="V115" i="2"/>
  <c r="E115" i="2"/>
  <c r="W115" i="2" s="1"/>
  <c r="V114" i="2"/>
  <c r="E114" i="2"/>
  <c r="W114" i="2" s="1"/>
  <c r="V113" i="2"/>
  <c r="E113" i="2"/>
  <c r="V112" i="2"/>
  <c r="E112" i="2"/>
  <c r="W112" i="2" s="1"/>
  <c r="V111" i="2"/>
  <c r="E111" i="2"/>
  <c r="W111" i="2" s="1"/>
  <c r="V110" i="2"/>
  <c r="E110" i="2"/>
  <c r="W110" i="2" s="1"/>
  <c r="V109" i="2"/>
  <c r="E109" i="2"/>
  <c r="V108" i="2"/>
  <c r="E108" i="2"/>
  <c r="W108" i="2" s="1"/>
  <c r="V107" i="2"/>
  <c r="E107" i="2"/>
  <c r="W107" i="2" s="1"/>
  <c r="V106" i="2"/>
  <c r="E106" i="2"/>
  <c r="W106" i="2" s="1"/>
  <c r="V105" i="2"/>
  <c r="E105" i="2"/>
  <c r="V104" i="2"/>
  <c r="E104" i="2"/>
  <c r="W104" i="2" s="1"/>
  <c r="V103" i="2"/>
  <c r="E103" i="2"/>
  <c r="W103" i="2" s="1"/>
  <c r="V102" i="2"/>
  <c r="E102" i="2"/>
  <c r="W102" i="2" s="1"/>
  <c r="V101" i="2"/>
  <c r="E101" i="2"/>
  <c r="V100" i="2"/>
  <c r="E100" i="2"/>
  <c r="W100" i="2" s="1"/>
  <c r="V99" i="2"/>
  <c r="E99" i="2"/>
  <c r="W99" i="2" s="1"/>
  <c r="V98" i="2"/>
  <c r="E98" i="2"/>
  <c r="W98" i="2" s="1"/>
  <c r="V97" i="2"/>
  <c r="E97" i="2"/>
  <c r="V96" i="2"/>
  <c r="E96" i="2"/>
  <c r="W96" i="2" s="1"/>
  <c r="V95" i="2"/>
  <c r="E95" i="2"/>
  <c r="W95" i="2" s="1"/>
  <c r="V94" i="2"/>
  <c r="E94" i="2"/>
  <c r="W94" i="2" s="1"/>
  <c r="V93" i="2"/>
  <c r="E93" i="2"/>
  <c r="V92" i="2"/>
  <c r="E92" i="2"/>
  <c r="W92" i="2" s="1"/>
  <c r="V91" i="2"/>
  <c r="E91" i="2"/>
  <c r="W91" i="2" s="1"/>
  <c r="V90" i="2"/>
  <c r="E90" i="2"/>
  <c r="W90" i="2" s="1"/>
  <c r="V89" i="2"/>
  <c r="E89" i="2"/>
  <c r="V88" i="2"/>
  <c r="E88" i="2"/>
  <c r="W88" i="2" s="1"/>
  <c r="V87" i="2"/>
  <c r="E87" i="2"/>
  <c r="V86" i="2"/>
  <c r="E86" i="2"/>
  <c r="W86" i="2" s="1"/>
  <c r="V85" i="2"/>
  <c r="E85" i="2"/>
  <c r="W85" i="2" s="1"/>
  <c r="V84" i="2"/>
  <c r="E84" i="2"/>
  <c r="W84" i="2" s="1"/>
  <c r="V83" i="2"/>
  <c r="E83" i="2"/>
  <c r="V82" i="2"/>
  <c r="E82" i="2"/>
  <c r="W82" i="2" s="1"/>
  <c r="V81" i="2"/>
  <c r="E81" i="2"/>
  <c r="W81" i="2" s="1"/>
  <c r="V80" i="2"/>
  <c r="E80" i="2"/>
  <c r="W80" i="2" s="1"/>
  <c r="V79" i="2"/>
  <c r="E79" i="2"/>
  <c r="V78" i="2"/>
  <c r="E78" i="2"/>
  <c r="W78" i="2" s="1"/>
  <c r="V77" i="2"/>
  <c r="E77" i="2"/>
  <c r="W77" i="2" s="1"/>
  <c r="V76" i="2"/>
  <c r="E76" i="2"/>
  <c r="W76" i="2" s="1"/>
  <c r="V75" i="2"/>
  <c r="E75" i="2"/>
  <c r="V74" i="2"/>
  <c r="E74" i="2"/>
  <c r="W74" i="2" s="1"/>
  <c r="V73" i="2"/>
  <c r="E73" i="2"/>
  <c r="W73" i="2" s="1"/>
  <c r="V72" i="2"/>
  <c r="E72" i="2"/>
  <c r="W72" i="2" s="1"/>
  <c r="V71" i="2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V66" i="2"/>
  <c r="E66" i="2"/>
  <c r="W66" i="2" s="1"/>
  <c r="V65" i="2"/>
  <c r="E65" i="2"/>
  <c r="W65" i="2" s="1"/>
  <c r="V64" i="2"/>
  <c r="E64" i="2"/>
  <c r="W64" i="2" s="1"/>
  <c r="V63" i="2"/>
  <c r="E63" i="2"/>
  <c r="V62" i="2"/>
  <c r="E62" i="2"/>
  <c r="W62" i="2" s="1"/>
  <c r="V61" i="2"/>
  <c r="E61" i="2"/>
  <c r="W61" i="2" s="1"/>
  <c r="V60" i="2"/>
  <c r="E60" i="2"/>
  <c r="W60" i="2" s="1"/>
  <c r="V59" i="2"/>
  <c r="E59" i="2"/>
  <c r="V58" i="2"/>
  <c r="E58" i="2"/>
  <c r="W58" i="2" s="1"/>
  <c r="V57" i="2"/>
  <c r="E57" i="2"/>
  <c r="W57" i="2" s="1"/>
  <c r="V56" i="2"/>
  <c r="E56" i="2"/>
  <c r="W56" i="2" s="1"/>
  <c r="V55" i="2"/>
  <c r="E55" i="2"/>
  <c r="V54" i="2"/>
  <c r="E54" i="2"/>
  <c r="W54" i="2" s="1"/>
  <c r="V53" i="2"/>
  <c r="E53" i="2"/>
  <c r="W53" i="2" s="1"/>
  <c r="V52" i="2"/>
  <c r="E52" i="2"/>
  <c r="W52" i="2" s="1"/>
  <c r="V51" i="2"/>
  <c r="E51" i="2"/>
  <c r="V50" i="2"/>
  <c r="E50" i="2"/>
  <c r="W50" i="2" s="1"/>
  <c r="V49" i="2"/>
  <c r="E49" i="2"/>
  <c r="W49" i="2" s="1"/>
  <c r="V48" i="2"/>
  <c r="E48" i="2"/>
  <c r="W48" i="2" s="1"/>
  <c r="V47" i="2"/>
  <c r="E47" i="2"/>
  <c r="W47" i="2" s="1"/>
  <c r="V46" i="2"/>
  <c r="E46" i="2"/>
  <c r="W46" i="2" s="1"/>
  <c r="V45" i="2"/>
  <c r="E45" i="2"/>
  <c r="W45" i="2" s="1"/>
  <c r="V44" i="2"/>
  <c r="E44" i="2"/>
  <c r="W44" i="2" s="1"/>
  <c r="T43" i="2"/>
  <c r="L43" i="2"/>
  <c r="V43" i="2" s="1"/>
  <c r="E43" i="2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V37" i="2"/>
  <c r="E37" i="2"/>
  <c r="W37" i="2" s="1"/>
  <c r="V36" i="2"/>
  <c r="E36" i="2"/>
  <c r="W36" i="2" s="1"/>
  <c r="V35" i="2"/>
  <c r="E35" i="2"/>
  <c r="W35" i="2" s="1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V24" i="2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V17" i="2"/>
  <c r="E17" i="2"/>
  <c r="W17" i="2" s="1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V2" i="2"/>
  <c r="E2" i="2"/>
  <c r="W2" i="2" s="1"/>
  <c r="W43" i="2" l="1"/>
  <c r="W316" i="2"/>
  <c r="W51" i="2"/>
  <c r="W55" i="2"/>
  <c r="W59" i="2"/>
  <c r="W63" i="2"/>
  <c r="W67" i="2"/>
  <c r="W71" i="2"/>
  <c r="W75" i="2"/>
  <c r="W79" i="2"/>
  <c r="W83" i="2"/>
  <c r="W87" i="2"/>
  <c r="W89" i="2"/>
  <c r="W93" i="2"/>
  <c r="W97" i="2"/>
  <c r="W101" i="2"/>
  <c r="W105" i="2"/>
  <c r="W109" i="2"/>
  <c r="W113" i="2"/>
  <c r="W117" i="2"/>
  <c r="W121" i="2"/>
  <c r="W125" i="2"/>
  <c r="W129" i="2"/>
  <c r="W133" i="2"/>
  <c r="W137" i="2"/>
  <c r="W141" i="2"/>
  <c r="W145" i="2"/>
  <c r="W149" i="2"/>
  <c r="W153" i="2"/>
  <c r="W157" i="2"/>
  <c r="W162" i="2"/>
  <c r="W166" i="2"/>
  <c r="W170" i="2"/>
  <c r="W174" i="2"/>
  <c r="W178" i="2"/>
  <c r="W182" i="2"/>
  <c r="W186" i="2"/>
  <c r="W190" i="2"/>
  <c r="W194" i="2"/>
  <c r="W198" i="2"/>
  <c r="W205" i="2"/>
  <c r="W209" i="2"/>
  <c r="W213" i="2"/>
  <c r="W217" i="2"/>
  <c r="W221" i="2"/>
  <c r="W225" i="2"/>
  <c r="W229" i="2"/>
  <c r="W233" i="2"/>
  <c r="W237" i="2"/>
  <c r="W241" i="2"/>
  <c r="W245" i="2"/>
  <c r="W249" i="2"/>
  <c r="W253" i="2"/>
  <c r="W257" i="2"/>
  <c r="W261" i="2"/>
  <c r="W265" i="2"/>
  <c r="W269" i="2"/>
  <c r="W273" i="2"/>
  <c r="W277" i="2"/>
  <c r="W281" i="2"/>
  <c r="W285" i="2"/>
  <c r="W289" i="2"/>
  <c r="W293" i="2"/>
  <c r="W297" i="2"/>
  <c r="W301" i="2"/>
  <c r="W305" i="2"/>
  <c r="W309" i="2"/>
  <c r="W313" i="2"/>
  <c r="V316" i="2"/>
  <c r="W319" i="2"/>
  <c r="W323" i="2"/>
  <c r="W327" i="2"/>
  <c r="W333" i="2"/>
  <c r="W337" i="2"/>
  <c r="W341" i="2"/>
  <c r="W345" i="2"/>
  <c r="W349" i="2"/>
  <c r="W353" i="2"/>
  <c r="W357" i="2"/>
  <c r="W361" i="2"/>
  <c r="W365" i="2"/>
  <c r="W369" i="2"/>
  <c r="W374" i="2"/>
  <c r="W378" i="2"/>
  <c r="W382" i="2"/>
  <c r="W386" i="2"/>
  <c r="W390" i="2"/>
  <c r="W394" i="2"/>
  <c r="W398" i="2"/>
  <c r="W402" i="2"/>
  <c r="W406" i="2"/>
  <c r="W410" i="2"/>
  <c r="W414" i="2"/>
  <c r="W418" i="2"/>
  <c r="W422" i="2"/>
  <c r="W426" i="2"/>
  <c r="W430" i="2"/>
  <c r="W434" i="2"/>
  <c r="W438" i="2"/>
  <c r="W442" i="2"/>
  <c r="W446" i="2"/>
  <c r="W450" i="2"/>
  <c r="W454" i="2"/>
  <c r="V457" i="2"/>
  <c r="W457" i="2" s="1"/>
  <c r="W459" i="2"/>
  <c r="W463" i="2"/>
  <c r="W466" i="2"/>
  <c r="W470" i="2"/>
  <c r="W474" i="2"/>
  <c r="W478" i="2"/>
  <c r="W482" i="2"/>
  <c r="W486" i="2"/>
  <c r="W490" i="2"/>
  <c r="W494" i="2"/>
  <c r="W498" i="2"/>
  <c r="W502" i="2"/>
  <c r="W506" i="2"/>
  <c r="W510" i="2"/>
  <c r="W514" i="2"/>
  <c r="W518" i="2"/>
  <c r="W522" i="2"/>
  <c r="W526" i="2"/>
  <c r="W530" i="2"/>
  <c r="W534" i="2"/>
  <c r="W538" i="2"/>
  <c r="AJ760" i="1"/>
  <c r="S760" i="1"/>
  <c r="AK760" i="1" s="1"/>
  <c r="AJ759" i="1"/>
  <c r="S759" i="1"/>
  <c r="AK759" i="1" s="1"/>
  <c r="AJ758" i="1"/>
  <c r="S758" i="1"/>
  <c r="AK758" i="1" s="1"/>
  <c r="AJ757" i="1"/>
  <c r="S757" i="1"/>
  <c r="AK757" i="1" s="1"/>
  <c r="AJ756" i="1"/>
  <c r="S756" i="1"/>
  <c r="AK756" i="1" s="1"/>
  <c r="AJ755" i="1"/>
  <c r="S755" i="1"/>
  <c r="AK755" i="1" s="1"/>
  <c r="AJ754" i="1"/>
  <c r="S754" i="1"/>
  <c r="AK754" i="1" s="1"/>
  <c r="AJ753" i="1"/>
  <c r="S753" i="1"/>
  <c r="AK753" i="1" s="1"/>
  <c r="AJ752" i="1"/>
  <c r="S752" i="1"/>
  <c r="AK752" i="1" s="1"/>
  <c r="AJ751" i="1"/>
  <c r="S751" i="1"/>
  <c r="AK751" i="1" s="1"/>
  <c r="AJ750" i="1"/>
  <c r="S750" i="1"/>
  <c r="AK750" i="1" s="1"/>
  <c r="AJ748" i="1"/>
  <c r="S748" i="1"/>
  <c r="AK748" i="1" s="1"/>
  <c r="R748" i="1"/>
  <c r="S746" i="1"/>
  <c r="AK746" i="1" s="1"/>
  <c r="AJ744" i="1"/>
  <c r="S744" i="1"/>
  <c r="AK744" i="1" s="1"/>
  <c r="AJ743" i="1"/>
  <c r="S743" i="1"/>
  <c r="AK743" i="1" s="1"/>
  <c r="AJ742" i="1"/>
  <c r="S742" i="1"/>
  <c r="AK742" i="1" s="1"/>
  <c r="AJ741" i="1"/>
  <c r="S741" i="1"/>
  <c r="AK741" i="1" s="1"/>
  <c r="AJ740" i="1"/>
  <c r="S740" i="1"/>
  <c r="AK740" i="1" s="1"/>
  <c r="AJ738" i="1"/>
  <c r="S738" i="1"/>
  <c r="AK738" i="1" s="1"/>
  <c r="AJ737" i="1"/>
  <c r="S737" i="1"/>
  <c r="AJ736" i="1"/>
  <c r="S736" i="1"/>
  <c r="AK736" i="1" s="1"/>
  <c r="AJ735" i="1"/>
  <c r="S735" i="1"/>
  <c r="AK735" i="1" s="1"/>
  <c r="AJ734" i="1"/>
  <c r="S734" i="1"/>
  <c r="AK734" i="1" s="1"/>
  <c r="S733" i="1"/>
  <c r="AJ732" i="1"/>
  <c r="S732" i="1"/>
  <c r="AK732" i="1" s="1"/>
  <c r="AJ731" i="1"/>
  <c r="S731" i="1"/>
  <c r="AK731" i="1" s="1"/>
  <c r="AJ730" i="1"/>
  <c r="S730" i="1"/>
  <c r="AK730" i="1" s="1"/>
  <c r="AJ729" i="1"/>
  <c r="S729" i="1"/>
  <c r="AK729" i="1" s="1"/>
  <c r="AJ728" i="1"/>
  <c r="Z728" i="1"/>
  <c r="S728" i="1"/>
  <c r="AK728" i="1" s="1"/>
  <c r="AJ727" i="1"/>
  <c r="S727" i="1"/>
  <c r="AK727" i="1" s="1"/>
  <c r="AJ726" i="1"/>
  <c r="S726" i="1"/>
  <c r="AK726" i="1" s="1"/>
  <c r="AJ725" i="1"/>
  <c r="S725" i="1"/>
  <c r="AK725" i="1" s="1"/>
  <c r="AJ724" i="1"/>
  <c r="S724" i="1"/>
  <c r="AK724" i="1" s="1"/>
  <c r="AJ723" i="1"/>
  <c r="S723" i="1"/>
  <c r="AK723" i="1" s="1"/>
  <c r="AJ722" i="1"/>
  <c r="S722" i="1"/>
  <c r="AK722" i="1" s="1"/>
  <c r="AJ721" i="1"/>
  <c r="S721" i="1"/>
  <c r="AK721" i="1" s="1"/>
  <c r="AJ720" i="1"/>
  <c r="S720" i="1"/>
  <c r="AK720" i="1" s="1"/>
  <c r="AJ719" i="1"/>
  <c r="S719" i="1"/>
  <c r="AK719" i="1" s="1"/>
  <c r="AJ718" i="1"/>
  <c r="S718" i="1"/>
  <c r="AK718" i="1" s="1"/>
  <c r="AJ717" i="1"/>
  <c r="S717" i="1"/>
  <c r="AK717" i="1" s="1"/>
  <c r="AJ716" i="1"/>
  <c r="S716" i="1"/>
  <c r="AK716" i="1" s="1"/>
  <c r="AJ715" i="1"/>
  <c r="S715" i="1"/>
  <c r="AK715" i="1" s="1"/>
  <c r="AJ714" i="1"/>
  <c r="S714" i="1"/>
  <c r="AK714" i="1" s="1"/>
  <c r="AJ713" i="1"/>
  <c r="S713" i="1"/>
  <c r="AK713" i="1" s="1"/>
  <c r="Y712" i="1"/>
  <c r="AJ712" i="1" s="1"/>
  <c r="S712" i="1"/>
  <c r="AK712" i="1" s="1"/>
  <c r="R712" i="1"/>
  <c r="AJ711" i="1"/>
  <c r="S711" i="1"/>
  <c r="AK711" i="1" s="1"/>
  <c r="S710" i="1"/>
  <c r="AK710" i="1" s="1"/>
  <c r="AJ709" i="1"/>
  <c r="S709" i="1"/>
  <c r="AK709" i="1" s="1"/>
  <c r="AJ708" i="1"/>
  <c r="S708" i="1"/>
  <c r="AK708" i="1" s="1"/>
  <c r="AJ707" i="1"/>
  <c r="S707" i="1"/>
  <c r="AK707" i="1" s="1"/>
  <c r="AJ706" i="1"/>
  <c r="S706" i="1"/>
  <c r="AK706" i="1" s="1"/>
  <c r="AJ705" i="1"/>
  <c r="S705" i="1"/>
  <c r="AK705" i="1" s="1"/>
  <c r="AJ704" i="1"/>
  <c r="S704" i="1"/>
  <c r="AK704" i="1" s="1"/>
  <c r="AJ703" i="1"/>
  <c r="S703" i="1"/>
  <c r="AK703" i="1" s="1"/>
  <c r="AJ702" i="1"/>
  <c r="S702" i="1"/>
  <c r="AK702" i="1" s="1"/>
  <c r="AJ701" i="1"/>
  <c r="S701" i="1"/>
  <c r="AK701" i="1" s="1"/>
  <c r="AJ700" i="1"/>
  <c r="S700" i="1"/>
  <c r="AK700" i="1" s="1"/>
  <c r="AJ699" i="1"/>
  <c r="S699" i="1"/>
  <c r="AK699" i="1" s="1"/>
  <c r="AJ698" i="1"/>
  <c r="S698" i="1"/>
  <c r="AK698" i="1" s="1"/>
  <c r="AJ697" i="1"/>
  <c r="S697" i="1"/>
  <c r="AK697" i="1" s="1"/>
  <c r="AJ696" i="1"/>
  <c r="S696" i="1"/>
  <c r="AK696" i="1" s="1"/>
  <c r="AJ695" i="1"/>
  <c r="S695" i="1"/>
  <c r="AK695" i="1" s="1"/>
  <c r="AJ694" i="1"/>
  <c r="S694" i="1"/>
  <c r="AK694" i="1" s="1"/>
  <c r="AJ693" i="1"/>
  <c r="S693" i="1"/>
  <c r="AK693" i="1" s="1"/>
  <c r="AJ692" i="1"/>
  <c r="S692" i="1"/>
  <c r="AK692" i="1" s="1"/>
  <c r="AJ691" i="1"/>
  <c r="S691" i="1"/>
  <c r="AK691" i="1" s="1"/>
  <c r="AJ690" i="1"/>
  <c r="S690" i="1"/>
  <c r="AK690" i="1" s="1"/>
  <c r="AJ689" i="1"/>
  <c r="S689" i="1"/>
  <c r="AK689" i="1" s="1"/>
  <c r="AJ688" i="1"/>
  <c r="S688" i="1"/>
  <c r="AK688" i="1" s="1"/>
  <c r="AJ687" i="1"/>
  <c r="S687" i="1"/>
  <c r="AK687" i="1" s="1"/>
  <c r="AJ686" i="1"/>
  <c r="S686" i="1"/>
  <c r="AK686" i="1" s="1"/>
  <c r="AJ685" i="1"/>
  <c r="S685" i="1"/>
  <c r="AK685" i="1" s="1"/>
  <c r="AJ684" i="1"/>
  <c r="S684" i="1"/>
  <c r="AK684" i="1" s="1"/>
  <c r="AJ683" i="1"/>
  <c r="S683" i="1"/>
  <c r="AK683" i="1" s="1"/>
  <c r="AJ682" i="1"/>
  <c r="S682" i="1"/>
  <c r="AK682" i="1" s="1"/>
  <c r="AJ681" i="1"/>
  <c r="S681" i="1"/>
  <c r="AK681" i="1" s="1"/>
  <c r="AJ680" i="1"/>
  <c r="S680" i="1"/>
  <c r="AK680" i="1" s="1"/>
  <c r="AJ679" i="1"/>
  <c r="S679" i="1"/>
  <c r="AK679" i="1" s="1"/>
  <c r="AJ678" i="1"/>
  <c r="S678" i="1"/>
  <c r="AK678" i="1" s="1"/>
  <c r="AJ677" i="1"/>
  <c r="S677" i="1"/>
  <c r="AK677" i="1" s="1"/>
  <c r="AJ676" i="1"/>
  <c r="S676" i="1"/>
  <c r="AK676" i="1" s="1"/>
  <c r="AJ675" i="1"/>
  <c r="S675" i="1"/>
  <c r="AK675" i="1" s="1"/>
  <c r="AJ674" i="1"/>
  <c r="S674" i="1"/>
  <c r="AK674" i="1" s="1"/>
  <c r="AJ673" i="1"/>
  <c r="S673" i="1"/>
  <c r="AK673" i="1" s="1"/>
  <c r="AJ672" i="1"/>
  <c r="S672" i="1"/>
  <c r="AK672" i="1" s="1"/>
  <c r="AJ671" i="1"/>
  <c r="S671" i="1"/>
  <c r="AK671" i="1" s="1"/>
  <c r="AJ670" i="1"/>
  <c r="S670" i="1"/>
  <c r="AK670" i="1" s="1"/>
  <c r="AJ669" i="1"/>
  <c r="S669" i="1"/>
  <c r="AK669" i="1" s="1"/>
  <c r="AJ668" i="1"/>
  <c r="S668" i="1"/>
  <c r="AK668" i="1" s="1"/>
  <c r="AJ667" i="1"/>
  <c r="S667" i="1"/>
  <c r="AK667" i="1" s="1"/>
  <c r="AJ666" i="1"/>
  <c r="S666" i="1"/>
  <c r="AK666" i="1" s="1"/>
  <c r="AJ665" i="1"/>
  <c r="S665" i="1"/>
  <c r="AK665" i="1" s="1"/>
  <c r="AJ664" i="1"/>
  <c r="S664" i="1"/>
  <c r="AK664" i="1" s="1"/>
  <c r="AJ663" i="1"/>
  <c r="S663" i="1"/>
  <c r="AK663" i="1" s="1"/>
  <c r="AJ662" i="1"/>
  <c r="S662" i="1"/>
  <c r="AK662" i="1" s="1"/>
  <c r="AJ661" i="1"/>
  <c r="S661" i="1"/>
  <c r="AK661" i="1" s="1"/>
  <c r="AJ660" i="1"/>
  <c r="S660" i="1"/>
  <c r="AK660" i="1" s="1"/>
  <c r="AJ659" i="1"/>
  <c r="S659" i="1"/>
  <c r="AK659" i="1" s="1"/>
  <c r="AJ658" i="1"/>
  <c r="S658" i="1"/>
  <c r="AK658" i="1" s="1"/>
  <c r="AJ657" i="1"/>
  <c r="S657" i="1"/>
  <c r="AK657" i="1" s="1"/>
  <c r="AJ656" i="1"/>
  <c r="S656" i="1"/>
  <c r="AK656" i="1" s="1"/>
  <c r="R656" i="1"/>
  <c r="AJ655" i="1"/>
  <c r="S655" i="1"/>
  <c r="AK655" i="1" s="1"/>
  <c r="AJ654" i="1"/>
  <c r="S654" i="1"/>
  <c r="AK654" i="1" s="1"/>
  <c r="AJ653" i="1"/>
  <c r="S653" i="1"/>
  <c r="AK653" i="1" s="1"/>
  <c r="AJ652" i="1"/>
  <c r="S652" i="1"/>
  <c r="AK652" i="1" s="1"/>
  <c r="AJ651" i="1"/>
  <c r="S651" i="1"/>
  <c r="AK651" i="1" s="1"/>
  <c r="AJ650" i="1"/>
  <c r="S650" i="1"/>
  <c r="AK650" i="1" s="1"/>
  <c r="S649" i="1"/>
  <c r="AK649" i="1" s="1"/>
  <c r="AJ648" i="1"/>
  <c r="S648" i="1"/>
  <c r="AK648" i="1" s="1"/>
  <c r="AJ647" i="1"/>
  <c r="S647" i="1"/>
  <c r="AK647" i="1" s="1"/>
  <c r="AJ646" i="1"/>
  <c r="R646" i="1"/>
  <c r="S646" i="1" s="1"/>
  <c r="AK646" i="1" s="1"/>
  <c r="AJ645" i="1"/>
  <c r="S645" i="1"/>
  <c r="AK645" i="1" s="1"/>
  <c r="AJ644" i="1"/>
  <c r="S644" i="1"/>
  <c r="AK644" i="1" s="1"/>
  <c r="AJ643" i="1"/>
  <c r="S643" i="1"/>
  <c r="AK643" i="1" s="1"/>
  <c r="AJ642" i="1"/>
  <c r="S642" i="1"/>
  <c r="AK642" i="1" s="1"/>
  <c r="AJ641" i="1"/>
  <c r="R641" i="1"/>
  <c r="S641" i="1" s="1"/>
  <c r="AK641" i="1" s="1"/>
  <c r="AJ640" i="1"/>
  <c r="S640" i="1"/>
  <c r="AK640" i="1" s="1"/>
  <c r="AJ639" i="1"/>
  <c r="S639" i="1"/>
  <c r="AK639" i="1" s="1"/>
  <c r="AJ638" i="1"/>
  <c r="S638" i="1"/>
  <c r="AK638" i="1" s="1"/>
  <c r="AJ637" i="1"/>
  <c r="S637" i="1"/>
  <c r="AK637" i="1" s="1"/>
  <c r="AJ636" i="1"/>
  <c r="S636" i="1"/>
  <c r="AK636" i="1" s="1"/>
  <c r="AJ635" i="1"/>
  <c r="S635" i="1"/>
  <c r="AK635" i="1" s="1"/>
  <c r="AJ634" i="1"/>
  <c r="S634" i="1"/>
  <c r="AK634" i="1" s="1"/>
  <c r="R634" i="1"/>
  <c r="AJ633" i="1"/>
  <c r="S633" i="1"/>
  <c r="AK633" i="1" s="1"/>
  <c r="AJ632" i="1"/>
  <c r="S632" i="1"/>
  <c r="AK632" i="1" s="1"/>
  <c r="AJ631" i="1"/>
  <c r="R631" i="1"/>
  <c r="S631" i="1" s="1"/>
  <c r="AK631" i="1" s="1"/>
  <c r="AJ630" i="1"/>
  <c r="S630" i="1"/>
  <c r="AK630" i="1" s="1"/>
  <c r="S629" i="1"/>
  <c r="AK629" i="1" s="1"/>
  <c r="S628" i="1"/>
  <c r="AK628" i="1" s="1"/>
  <c r="S627" i="1"/>
  <c r="AK627" i="1" s="1"/>
  <c r="S626" i="1"/>
  <c r="AK626" i="1" s="1"/>
  <c r="S625" i="1"/>
  <c r="AJ624" i="1"/>
  <c r="S624" i="1"/>
  <c r="AK624" i="1" s="1"/>
  <c r="AJ623" i="1"/>
  <c r="S623" i="1"/>
  <c r="AK623" i="1" s="1"/>
  <c r="AJ622" i="1"/>
  <c r="S622" i="1"/>
  <c r="AK622" i="1" s="1"/>
  <c r="AJ621" i="1"/>
  <c r="S621" i="1"/>
  <c r="AK621" i="1" s="1"/>
  <c r="AJ620" i="1"/>
  <c r="S620" i="1"/>
  <c r="AK620" i="1" s="1"/>
  <c r="AJ619" i="1"/>
  <c r="S619" i="1"/>
  <c r="AK619" i="1" s="1"/>
  <c r="AJ618" i="1"/>
  <c r="S618" i="1"/>
  <c r="AK618" i="1" s="1"/>
  <c r="AJ617" i="1"/>
  <c r="S617" i="1"/>
  <c r="AK617" i="1" s="1"/>
  <c r="AJ616" i="1"/>
  <c r="S616" i="1"/>
  <c r="AK616" i="1" s="1"/>
  <c r="AJ615" i="1"/>
  <c r="S615" i="1"/>
  <c r="AK615" i="1" s="1"/>
  <c r="AJ614" i="1"/>
  <c r="S614" i="1"/>
  <c r="AK614" i="1" s="1"/>
  <c r="AJ613" i="1"/>
  <c r="S613" i="1"/>
  <c r="AK613" i="1" s="1"/>
  <c r="AJ612" i="1"/>
  <c r="S612" i="1"/>
  <c r="AK612" i="1" s="1"/>
  <c r="AJ611" i="1"/>
  <c r="S611" i="1"/>
  <c r="AK611" i="1" s="1"/>
  <c r="AJ610" i="1"/>
  <c r="S610" i="1"/>
  <c r="AK610" i="1" s="1"/>
  <c r="AJ609" i="1"/>
  <c r="S609" i="1"/>
  <c r="AK609" i="1" s="1"/>
  <c r="AJ608" i="1"/>
  <c r="S608" i="1"/>
  <c r="AK608" i="1" s="1"/>
  <c r="AJ607" i="1"/>
  <c r="S607" i="1"/>
  <c r="AK607" i="1" s="1"/>
  <c r="AJ606" i="1"/>
  <c r="S606" i="1"/>
  <c r="AK606" i="1" s="1"/>
  <c r="AJ605" i="1"/>
  <c r="S605" i="1"/>
  <c r="AK605" i="1" s="1"/>
  <c r="AJ604" i="1"/>
  <c r="S604" i="1"/>
  <c r="AK604" i="1" s="1"/>
  <c r="AJ603" i="1"/>
  <c r="S603" i="1"/>
  <c r="AK603" i="1" s="1"/>
  <c r="AJ602" i="1"/>
  <c r="S602" i="1"/>
  <c r="AK602" i="1" s="1"/>
  <c r="AJ601" i="1"/>
  <c r="S601" i="1"/>
  <c r="AK601" i="1" s="1"/>
  <c r="AJ600" i="1"/>
  <c r="S600" i="1"/>
  <c r="AK600" i="1" s="1"/>
  <c r="AJ599" i="1"/>
  <c r="S599" i="1"/>
  <c r="AK599" i="1" s="1"/>
  <c r="AJ598" i="1"/>
  <c r="S598" i="1"/>
  <c r="AK598" i="1" s="1"/>
  <c r="AJ597" i="1"/>
  <c r="S597" i="1"/>
  <c r="AK597" i="1" s="1"/>
  <c r="AJ596" i="1"/>
  <c r="S596" i="1"/>
  <c r="AK596" i="1" s="1"/>
  <c r="AJ595" i="1"/>
  <c r="S595" i="1"/>
  <c r="AK595" i="1" s="1"/>
  <c r="AJ594" i="1"/>
  <c r="S594" i="1"/>
  <c r="AK594" i="1" s="1"/>
  <c r="AJ593" i="1"/>
  <c r="S593" i="1"/>
  <c r="AK593" i="1" s="1"/>
  <c r="AJ592" i="1"/>
  <c r="S592" i="1"/>
  <c r="AK592" i="1" s="1"/>
  <c r="AJ591" i="1"/>
  <c r="S591" i="1"/>
  <c r="AK591" i="1" s="1"/>
  <c r="AJ590" i="1"/>
  <c r="S590" i="1"/>
  <c r="AK590" i="1" s="1"/>
  <c r="AJ589" i="1"/>
  <c r="AK589" i="1" s="1"/>
  <c r="S588" i="1"/>
  <c r="AK588" i="1" s="1"/>
  <c r="S587" i="1"/>
  <c r="AK587" i="1" s="1"/>
  <c r="AJ586" i="1"/>
  <c r="S586" i="1"/>
  <c r="AK586" i="1" s="1"/>
  <c r="AJ585" i="1"/>
  <c r="S585" i="1"/>
  <c r="AK585" i="1" s="1"/>
  <c r="S584" i="1"/>
  <c r="AK584" i="1" s="1"/>
  <c r="AJ583" i="1"/>
  <c r="S583" i="1"/>
  <c r="AK583" i="1" s="1"/>
  <c r="AJ582" i="1"/>
  <c r="S582" i="1"/>
  <c r="AK582" i="1" s="1"/>
  <c r="AJ581" i="1"/>
  <c r="S581" i="1"/>
  <c r="AK581" i="1" s="1"/>
  <c r="AJ580" i="1"/>
  <c r="S580" i="1"/>
  <c r="AK580" i="1" s="1"/>
  <c r="AJ579" i="1"/>
  <c r="S579" i="1"/>
  <c r="AK579" i="1" s="1"/>
  <c r="AJ578" i="1"/>
  <c r="S578" i="1"/>
  <c r="AK578" i="1" s="1"/>
  <c r="S577" i="1"/>
  <c r="AK577" i="1" s="1"/>
  <c r="AJ576" i="1"/>
  <c r="S576" i="1"/>
  <c r="AK576" i="1" s="1"/>
  <c r="AK575" i="1"/>
  <c r="S575" i="1"/>
  <c r="AJ574" i="1"/>
  <c r="S574" i="1"/>
  <c r="AK574" i="1" s="1"/>
  <c r="R574" i="1"/>
  <c r="AJ573" i="1"/>
  <c r="S573" i="1"/>
  <c r="AK573" i="1" s="1"/>
  <c r="AJ572" i="1"/>
  <c r="S572" i="1"/>
  <c r="AK572" i="1" s="1"/>
  <c r="AJ571" i="1"/>
  <c r="S571" i="1"/>
  <c r="AK571" i="1" s="1"/>
  <c r="AJ570" i="1"/>
  <c r="S570" i="1"/>
  <c r="AK570" i="1" s="1"/>
  <c r="AJ569" i="1"/>
  <c r="S569" i="1"/>
  <c r="AK569" i="1" s="1"/>
  <c r="AJ568" i="1"/>
  <c r="S568" i="1"/>
  <c r="AK568" i="1" s="1"/>
  <c r="AJ567" i="1"/>
  <c r="S567" i="1"/>
  <c r="AK567" i="1" s="1"/>
  <c r="AJ566" i="1"/>
  <c r="S566" i="1"/>
  <c r="AK566" i="1" s="1"/>
  <c r="AJ565" i="1"/>
  <c r="S565" i="1"/>
  <c r="AK565" i="1" s="1"/>
  <c r="AJ564" i="1"/>
  <c r="S564" i="1"/>
  <c r="AK564" i="1" s="1"/>
  <c r="AJ563" i="1"/>
  <c r="S563" i="1"/>
  <c r="AK563" i="1" s="1"/>
  <c r="AJ562" i="1"/>
  <c r="S562" i="1"/>
  <c r="AK562" i="1" s="1"/>
  <c r="AJ561" i="1"/>
  <c r="S561" i="1"/>
  <c r="AK561" i="1" s="1"/>
  <c r="AJ560" i="1"/>
  <c r="S560" i="1"/>
  <c r="AK560" i="1" s="1"/>
  <c r="AJ559" i="1"/>
  <c r="S559" i="1"/>
  <c r="AK559" i="1" s="1"/>
  <c r="AJ558" i="1"/>
  <c r="S558" i="1"/>
  <c r="AK558" i="1" s="1"/>
  <c r="AJ557" i="1"/>
  <c r="S557" i="1"/>
  <c r="AK557" i="1" s="1"/>
  <c r="AJ556" i="1"/>
  <c r="S556" i="1"/>
  <c r="AK556" i="1" s="1"/>
  <c r="AJ555" i="1"/>
  <c r="S555" i="1"/>
  <c r="AK555" i="1" s="1"/>
  <c r="AJ554" i="1"/>
  <c r="S554" i="1"/>
  <c r="AK554" i="1" s="1"/>
  <c r="AJ553" i="1"/>
  <c r="S553" i="1"/>
  <c r="AK553" i="1" s="1"/>
  <c r="AJ552" i="1"/>
  <c r="S552" i="1"/>
  <c r="AK552" i="1" s="1"/>
  <c r="AJ551" i="1"/>
  <c r="S551" i="1"/>
  <c r="AK551" i="1" s="1"/>
  <c r="AJ550" i="1"/>
  <c r="S550" i="1"/>
  <c r="AK550" i="1" s="1"/>
  <c r="AJ549" i="1"/>
  <c r="S549" i="1"/>
  <c r="AK549" i="1" s="1"/>
  <c r="R549" i="1"/>
  <c r="AJ548" i="1"/>
  <c r="S548" i="1"/>
  <c r="AK548" i="1" s="1"/>
  <c r="AJ547" i="1"/>
  <c r="S547" i="1"/>
  <c r="AK547" i="1" s="1"/>
  <c r="AJ546" i="1"/>
  <c r="S546" i="1"/>
  <c r="AK546" i="1" s="1"/>
  <c r="AJ545" i="1"/>
  <c r="S545" i="1"/>
  <c r="AK545" i="1" s="1"/>
  <c r="AJ544" i="1"/>
  <c r="S544" i="1"/>
  <c r="AK544" i="1" s="1"/>
  <c r="AJ543" i="1"/>
  <c r="S543" i="1"/>
  <c r="AK543" i="1" s="1"/>
  <c r="AJ542" i="1"/>
  <c r="S542" i="1"/>
  <c r="AK542" i="1" s="1"/>
  <c r="AJ541" i="1"/>
  <c r="S541" i="1"/>
  <c r="AK541" i="1" s="1"/>
  <c r="AJ540" i="1"/>
  <c r="S540" i="1"/>
  <c r="AK540" i="1" s="1"/>
  <c r="AJ539" i="1"/>
  <c r="S539" i="1"/>
  <c r="AK539" i="1" s="1"/>
  <c r="AJ538" i="1"/>
  <c r="S538" i="1"/>
  <c r="AK538" i="1" s="1"/>
  <c r="AJ537" i="1"/>
  <c r="S537" i="1"/>
  <c r="AK537" i="1" s="1"/>
  <c r="AJ536" i="1"/>
  <c r="S536" i="1"/>
  <c r="AK536" i="1" s="1"/>
  <c r="AJ535" i="1"/>
  <c r="S535" i="1"/>
  <c r="AK535" i="1" s="1"/>
  <c r="AJ534" i="1"/>
  <c r="S534" i="1"/>
  <c r="AK534" i="1" s="1"/>
  <c r="R534" i="1"/>
  <c r="AJ533" i="1"/>
  <c r="S533" i="1"/>
  <c r="AK533" i="1" s="1"/>
  <c r="AJ532" i="1"/>
  <c r="S532" i="1"/>
  <c r="AK532" i="1" s="1"/>
  <c r="AJ531" i="1"/>
  <c r="S531" i="1"/>
  <c r="AK531" i="1" s="1"/>
  <c r="AJ530" i="1"/>
  <c r="S530" i="1"/>
  <c r="AK530" i="1" s="1"/>
  <c r="AJ529" i="1"/>
  <c r="S529" i="1"/>
  <c r="AK529" i="1" s="1"/>
  <c r="AJ528" i="1"/>
  <c r="S528" i="1"/>
  <c r="AK528" i="1" s="1"/>
  <c r="AJ527" i="1"/>
  <c r="S527" i="1"/>
  <c r="AK527" i="1" s="1"/>
  <c r="AJ526" i="1"/>
  <c r="S526" i="1"/>
  <c r="AK526" i="1" s="1"/>
  <c r="AJ525" i="1"/>
  <c r="S525" i="1"/>
  <c r="AK525" i="1" s="1"/>
  <c r="AJ524" i="1"/>
  <c r="S524" i="1"/>
  <c r="AK524" i="1" s="1"/>
  <c r="AJ523" i="1"/>
  <c r="S523" i="1"/>
  <c r="AK523" i="1" s="1"/>
  <c r="AJ522" i="1"/>
  <c r="S522" i="1"/>
  <c r="AK522" i="1" s="1"/>
  <c r="AJ521" i="1"/>
  <c r="S521" i="1"/>
  <c r="AK521" i="1" s="1"/>
  <c r="R521" i="1"/>
  <c r="AJ520" i="1"/>
  <c r="S520" i="1"/>
  <c r="AK520" i="1" s="1"/>
  <c r="AJ519" i="1"/>
  <c r="S519" i="1"/>
  <c r="AK519" i="1" s="1"/>
  <c r="AJ518" i="1"/>
  <c r="S518" i="1"/>
  <c r="AK518" i="1" s="1"/>
  <c r="AJ517" i="1"/>
  <c r="S517" i="1"/>
  <c r="AK517" i="1" s="1"/>
  <c r="AJ516" i="1"/>
  <c r="S516" i="1"/>
  <c r="AK516" i="1" s="1"/>
  <c r="AJ515" i="1"/>
  <c r="S515" i="1"/>
  <c r="AK515" i="1" s="1"/>
  <c r="AJ514" i="1"/>
  <c r="S514" i="1"/>
  <c r="AK514" i="1" s="1"/>
  <c r="AJ513" i="1"/>
  <c r="S513" i="1"/>
  <c r="AK513" i="1" s="1"/>
  <c r="AJ512" i="1"/>
  <c r="S512" i="1"/>
  <c r="AK512" i="1" s="1"/>
  <c r="AJ511" i="1"/>
  <c r="S511" i="1"/>
  <c r="AK511" i="1" s="1"/>
  <c r="AJ510" i="1"/>
  <c r="S510" i="1"/>
  <c r="AK510" i="1" s="1"/>
  <c r="R510" i="1"/>
  <c r="AJ509" i="1"/>
  <c r="S509" i="1"/>
  <c r="AK509" i="1" s="1"/>
  <c r="AJ508" i="1"/>
  <c r="S508" i="1"/>
  <c r="AK508" i="1" s="1"/>
  <c r="AJ507" i="1"/>
  <c r="S507" i="1"/>
  <c r="AK507" i="1" s="1"/>
  <c r="AJ506" i="1"/>
  <c r="S506" i="1"/>
  <c r="AK506" i="1" s="1"/>
  <c r="AJ505" i="1"/>
  <c r="S505" i="1"/>
  <c r="AK505" i="1" s="1"/>
  <c r="AJ504" i="1"/>
  <c r="S504" i="1"/>
  <c r="AK504" i="1" s="1"/>
  <c r="AJ503" i="1"/>
  <c r="S503" i="1"/>
  <c r="AK503" i="1" s="1"/>
  <c r="AJ502" i="1"/>
  <c r="S502" i="1"/>
  <c r="AK502" i="1" s="1"/>
  <c r="AJ501" i="1"/>
  <c r="S501" i="1"/>
  <c r="AK501" i="1" s="1"/>
  <c r="AJ500" i="1"/>
  <c r="S500" i="1"/>
  <c r="AK500" i="1" s="1"/>
  <c r="AJ499" i="1"/>
  <c r="S499" i="1"/>
  <c r="AK499" i="1" s="1"/>
  <c r="AJ498" i="1"/>
  <c r="S498" i="1"/>
  <c r="AK498" i="1" s="1"/>
  <c r="AJ497" i="1"/>
  <c r="S497" i="1"/>
  <c r="AK497" i="1" s="1"/>
  <c r="AJ496" i="1"/>
  <c r="S496" i="1"/>
  <c r="AK496" i="1" s="1"/>
  <c r="AJ495" i="1"/>
  <c r="S495" i="1"/>
  <c r="AK495" i="1" s="1"/>
  <c r="AJ494" i="1"/>
  <c r="S494" i="1"/>
  <c r="AK494" i="1" s="1"/>
  <c r="AJ493" i="1"/>
  <c r="S493" i="1"/>
  <c r="AK493" i="1" s="1"/>
  <c r="AJ492" i="1"/>
  <c r="S492" i="1"/>
  <c r="AK492" i="1" s="1"/>
  <c r="AJ491" i="1"/>
  <c r="S491" i="1"/>
  <c r="AK491" i="1" s="1"/>
  <c r="AJ490" i="1"/>
  <c r="S490" i="1"/>
  <c r="AK490" i="1" s="1"/>
  <c r="AJ489" i="1"/>
  <c r="S489" i="1"/>
  <c r="AK489" i="1" s="1"/>
  <c r="AJ488" i="1"/>
  <c r="S488" i="1"/>
  <c r="AK488" i="1" s="1"/>
  <c r="AJ487" i="1"/>
  <c r="S487" i="1"/>
  <c r="AK487" i="1" s="1"/>
  <c r="AJ486" i="1"/>
  <c r="S486" i="1"/>
  <c r="AK486" i="1" s="1"/>
  <c r="AJ485" i="1"/>
  <c r="S485" i="1"/>
  <c r="AK485" i="1" s="1"/>
  <c r="AJ484" i="1"/>
  <c r="S484" i="1"/>
  <c r="AK484" i="1" s="1"/>
  <c r="AJ483" i="1"/>
  <c r="S483" i="1"/>
  <c r="AK483" i="1" s="1"/>
  <c r="AJ482" i="1"/>
  <c r="S482" i="1"/>
  <c r="AK482" i="1" s="1"/>
  <c r="AJ481" i="1"/>
  <c r="S481" i="1"/>
  <c r="AK481" i="1" s="1"/>
  <c r="AJ480" i="1"/>
  <c r="S480" i="1"/>
  <c r="AK480" i="1" s="1"/>
  <c r="AJ479" i="1"/>
  <c r="S479" i="1"/>
  <c r="AK479" i="1" s="1"/>
  <c r="AJ478" i="1"/>
  <c r="S478" i="1"/>
  <c r="AK478" i="1" s="1"/>
  <c r="AJ477" i="1"/>
  <c r="S477" i="1"/>
  <c r="AK477" i="1" s="1"/>
  <c r="AJ476" i="1"/>
  <c r="S476" i="1"/>
  <c r="AK476" i="1" s="1"/>
  <c r="AJ475" i="1"/>
  <c r="S475" i="1"/>
  <c r="AK475" i="1" s="1"/>
  <c r="AJ474" i="1"/>
  <c r="S474" i="1"/>
  <c r="AK474" i="1" s="1"/>
  <c r="AJ473" i="1"/>
  <c r="S473" i="1"/>
  <c r="AK473" i="1" s="1"/>
  <c r="AJ472" i="1"/>
  <c r="S472" i="1"/>
  <c r="AK472" i="1" s="1"/>
  <c r="AJ471" i="1"/>
  <c r="S471" i="1"/>
  <c r="AK471" i="1" s="1"/>
  <c r="AJ470" i="1"/>
  <c r="S470" i="1"/>
  <c r="AK470" i="1" s="1"/>
  <c r="AJ469" i="1"/>
  <c r="S469" i="1"/>
  <c r="AK469" i="1" s="1"/>
  <c r="AJ468" i="1"/>
  <c r="S468" i="1"/>
  <c r="AK468" i="1" s="1"/>
  <c r="AJ467" i="1"/>
  <c r="S467" i="1"/>
  <c r="AK467" i="1" s="1"/>
  <c r="AJ466" i="1"/>
  <c r="S466" i="1"/>
  <c r="AK466" i="1" s="1"/>
  <c r="AJ465" i="1"/>
  <c r="S465" i="1"/>
  <c r="AK465" i="1" s="1"/>
  <c r="AJ464" i="1"/>
  <c r="S464" i="1"/>
  <c r="AK464" i="1" s="1"/>
  <c r="AJ463" i="1"/>
  <c r="S463" i="1"/>
  <c r="AK463" i="1" s="1"/>
  <c r="AJ462" i="1"/>
  <c r="S462" i="1"/>
  <c r="AK462" i="1" s="1"/>
  <c r="AJ461" i="1"/>
  <c r="S461" i="1"/>
  <c r="AK461" i="1" s="1"/>
  <c r="AJ460" i="1"/>
  <c r="S460" i="1"/>
  <c r="AK460" i="1" s="1"/>
  <c r="AJ459" i="1"/>
  <c r="S459" i="1"/>
  <c r="AK459" i="1" s="1"/>
  <c r="AJ458" i="1"/>
  <c r="S458" i="1"/>
  <c r="AK458" i="1" s="1"/>
  <c r="AJ457" i="1"/>
  <c r="S457" i="1"/>
  <c r="AK457" i="1" s="1"/>
  <c r="AJ456" i="1"/>
  <c r="S456" i="1"/>
  <c r="AK456" i="1" s="1"/>
  <c r="AJ455" i="1"/>
  <c r="S455" i="1"/>
  <c r="AK455" i="1" s="1"/>
  <c r="AJ454" i="1"/>
  <c r="S454" i="1"/>
  <c r="AK454" i="1" s="1"/>
  <c r="AJ453" i="1"/>
  <c r="S453" i="1"/>
  <c r="AK453" i="1" s="1"/>
  <c r="AJ452" i="1"/>
  <c r="S452" i="1"/>
  <c r="AK452" i="1" s="1"/>
  <c r="AJ451" i="1"/>
  <c r="S451" i="1"/>
  <c r="AK451" i="1" s="1"/>
  <c r="AJ450" i="1"/>
  <c r="S450" i="1"/>
  <c r="AK450" i="1" s="1"/>
  <c r="AJ449" i="1"/>
  <c r="S449" i="1"/>
  <c r="AK449" i="1" s="1"/>
  <c r="AJ448" i="1"/>
  <c r="S448" i="1"/>
  <c r="AK448" i="1" s="1"/>
  <c r="AJ447" i="1"/>
  <c r="S447" i="1"/>
  <c r="AK447" i="1" s="1"/>
  <c r="AJ446" i="1"/>
  <c r="S446" i="1"/>
  <c r="AK446" i="1" s="1"/>
  <c r="AJ445" i="1"/>
  <c r="S445" i="1"/>
  <c r="AK445" i="1" s="1"/>
  <c r="AJ444" i="1"/>
  <c r="S444" i="1"/>
  <c r="AK444" i="1" s="1"/>
  <c r="AJ443" i="1"/>
  <c r="S443" i="1"/>
  <c r="AK443" i="1" s="1"/>
  <c r="AJ442" i="1"/>
  <c r="S442" i="1"/>
  <c r="AK442" i="1" s="1"/>
  <c r="AJ441" i="1"/>
  <c r="S441" i="1"/>
  <c r="AK441" i="1" s="1"/>
  <c r="AJ440" i="1"/>
  <c r="S440" i="1"/>
  <c r="AK440" i="1" s="1"/>
  <c r="AJ439" i="1"/>
  <c r="S439" i="1"/>
  <c r="AK439" i="1" s="1"/>
  <c r="AJ438" i="1"/>
  <c r="S438" i="1"/>
  <c r="AK438" i="1" s="1"/>
  <c r="AJ437" i="1"/>
  <c r="S437" i="1"/>
  <c r="AK437" i="1" s="1"/>
  <c r="AJ436" i="1"/>
  <c r="S436" i="1"/>
  <c r="AK436" i="1" s="1"/>
  <c r="AJ435" i="1"/>
  <c r="S435" i="1"/>
  <c r="AK435" i="1" s="1"/>
  <c r="AJ434" i="1"/>
  <c r="S434" i="1"/>
  <c r="AK434" i="1" s="1"/>
  <c r="AJ433" i="1"/>
  <c r="S433" i="1"/>
  <c r="AK433" i="1" s="1"/>
  <c r="R433" i="1"/>
  <c r="AJ432" i="1"/>
  <c r="S432" i="1"/>
  <c r="AK432" i="1" s="1"/>
  <c r="AJ431" i="1"/>
  <c r="S431" i="1"/>
  <c r="AK431" i="1" s="1"/>
  <c r="AJ430" i="1"/>
  <c r="S430" i="1"/>
  <c r="AK430" i="1" s="1"/>
  <c r="AJ429" i="1"/>
  <c r="S429" i="1"/>
  <c r="AK429" i="1" s="1"/>
  <c r="AJ428" i="1"/>
  <c r="S428" i="1"/>
  <c r="AK428" i="1" s="1"/>
  <c r="AJ427" i="1"/>
  <c r="S427" i="1"/>
  <c r="AJ426" i="1"/>
  <c r="S426" i="1"/>
  <c r="AK426" i="1" s="1"/>
  <c r="AJ425" i="1"/>
  <c r="S425" i="1"/>
  <c r="AK425" i="1" s="1"/>
  <c r="AJ424" i="1"/>
  <c r="S424" i="1"/>
  <c r="AK424" i="1" s="1"/>
  <c r="AJ423" i="1"/>
  <c r="S423" i="1"/>
  <c r="AK423" i="1" s="1"/>
  <c r="AJ422" i="1"/>
  <c r="S422" i="1"/>
  <c r="AK422" i="1" s="1"/>
  <c r="AJ421" i="1"/>
  <c r="S421" i="1"/>
  <c r="AK421" i="1" s="1"/>
  <c r="AJ420" i="1"/>
  <c r="S420" i="1"/>
  <c r="AK420" i="1" s="1"/>
  <c r="AJ419" i="1"/>
  <c r="S419" i="1"/>
  <c r="AK419" i="1" s="1"/>
  <c r="AJ418" i="1"/>
  <c r="S418" i="1"/>
  <c r="AK418" i="1" s="1"/>
  <c r="AJ417" i="1"/>
  <c r="S417" i="1"/>
  <c r="AK417" i="1" s="1"/>
  <c r="AJ416" i="1"/>
  <c r="S416" i="1"/>
  <c r="AK416" i="1" s="1"/>
  <c r="AJ415" i="1"/>
  <c r="S415" i="1"/>
  <c r="AK415" i="1" s="1"/>
  <c r="AJ414" i="1"/>
  <c r="S414" i="1"/>
  <c r="AK414" i="1" s="1"/>
  <c r="AJ413" i="1"/>
  <c r="S413" i="1"/>
  <c r="AK413" i="1" s="1"/>
  <c r="AJ412" i="1"/>
  <c r="S412" i="1"/>
  <c r="AK412" i="1" s="1"/>
  <c r="AJ411" i="1"/>
  <c r="S411" i="1"/>
  <c r="AK411" i="1" s="1"/>
  <c r="AJ410" i="1"/>
  <c r="S410" i="1"/>
  <c r="AK410" i="1" s="1"/>
  <c r="AJ409" i="1"/>
  <c r="S409" i="1"/>
  <c r="AK409" i="1" s="1"/>
  <c r="AJ408" i="1"/>
  <c r="S408" i="1"/>
  <c r="AK408" i="1" s="1"/>
  <c r="AJ407" i="1"/>
  <c r="S407" i="1"/>
  <c r="AK407" i="1" s="1"/>
  <c r="AJ406" i="1"/>
  <c r="S406" i="1"/>
  <c r="AK406" i="1" s="1"/>
  <c r="AJ405" i="1"/>
  <c r="S405" i="1"/>
  <c r="AK405" i="1" s="1"/>
  <c r="AJ404" i="1"/>
  <c r="S404" i="1"/>
  <c r="AK404" i="1" s="1"/>
  <c r="AJ403" i="1"/>
  <c r="S403" i="1"/>
  <c r="AK403" i="1" s="1"/>
  <c r="AJ402" i="1"/>
  <c r="S402" i="1"/>
  <c r="AK402" i="1" s="1"/>
  <c r="AJ401" i="1"/>
  <c r="S401" i="1"/>
  <c r="AK401" i="1" s="1"/>
  <c r="AJ400" i="1"/>
  <c r="S400" i="1"/>
  <c r="AK400" i="1" s="1"/>
  <c r="AJ399" i="1"/>
  <c r="S399" i="1"/>
  <c r="AK399" i="1" s="1"/>
  <c r="AJ398" i="1"/>
  <c r="S398" i="1"/>
  <c r="AK398" i="1" s="1"/>
  <c r="AJ397" i="1"/>
  <c r="S397" i="1"/>
  <c r="AK397" i="1" s="1"/>
  <c r="AJ396" i="1"/>
  <c r="S396" i="1"/>
  <c r="AK396" i="1" s="1"/>
  <c r="AJ395" i="1"/>
  <c r="S395" i="1"/>
  <c r="AK395" i="1" s="1"/>
  <c r="AJ394" i="1"/>
  <c r="S394" i="1"/>
  <c r="AK394" i="1" s="1"/>
  <c r="AJ393" i="1"/>
  <c r="S393" i="1"/>
  <c r="AK393" i="1" s="1"/>
  <c r="AJ392" i="1"/>
  <c r="S392" i="1"/>
  <c r="AK392" i="1" s="1"/>
  <c r="AJ391" i="1"/>
  <c r="S391" i="1"/>
  <c r="AK391" i="1" s="1"/>
  <c r="AJ390" i="1"/>
  <c r="S390" i="1"/>
  <c r="AK390" i="1" s="1"/>
  <c r="AJ389" i="1"/>
  <c r="S389" i="1"/>
  <c r="AK389" i="1" s="1"/>
  <c r="AJ388" i="1"/>
  <c r="S388" i="1"/>
  <c r="AK388" i="1" s="1"/>
  <c r="AJ387" i="1"/>
  <c r="S387" i="1"/>
  <c r="AK387" i="1" s="1"/>
  <c r="AJ386" i="1"/>
  <c r="S386" i="1"/>
  <c r="AK386" i="1" s="1"/>
  <c r="AJ385" i="1"/>
  <c r="S385" i="1"/>
  <c r="AK385" i="1" s="1"/>
  <c r="AJ384" i="1"/>
  <c r="S384" i="1"/>
  <c r="AK384" i="1" s="1"/>
  <c r="AJ383" i="1"/>
  <c r="R383" i="1"/>
  <c r="S383" i="1" s="1"/>
  <c r="AK383" i="1" s="1"/>
  <c r="AJ382" i="1"/>
  <c r="S382" i="1"/>
  <c r="AK382" i="1" s="1"/>
  <c r="AJ381" i="1"/>
  <c r="S381" i="1"/>
  <c r="AK381" i="1" s="1"/>
  <c r="AJ380" i="1"/>
  <c r="S380" i="1"/>
  <c r="AK380" i="1" s="1"/>
  <c r="AJ379" i="1"/>
  <c r="S379" i="1"/>
  <c r="AK379" i="1" s="1"/>
  <c r="AJ378" i="1"/>
  <c r="S378" i="1"/>
  <c r="AK378" i="1" s="1"/>
  <c r="AJ377" i="1"/>
  <c r="S377" i="1"/>
  <c r="AK377" i="1" s="1"/>
  <c r="AJ376" i="1"/>
  <c r="S376" i="1"/>
  <c r="AK376" i="1" s="1"/>
  <c r="AJ375" i="1"/>
  <c r="S375" i="1"/>
  <c r="AK375" i="1" s="1"/>
  <c r="AJ374" i="1"/>
  <c r="S374" i="1"/>
  <c r="AK374" i="1" s="1"/>
  <c r="AJ373" i="1"/>
  <c r="S373" i="1"/>
  <c r="AK373" i="1" s="1"/>
  <c r="AJ372" i="1"/>
  <c r="S372" i="1"/>
  <c r="AK372" i="1" s="1"/>
  <c r="AJ371" i="1"/>
  <c r="S371" i="1"/>
  <c r="AK371" i="1" s="1"/>
  <c r="AJ370" i="1"/>
  <c r="S370" i="1"/>
  <c r="AK370" i="1" s="1"/>
  <c r="AJ369" i="1"/>
  <c r="S369" i="1"/>
  <c r="AK369" i="1" s="1"/>
  <c r="AJ368" i="1"/>
  <c r="S368" i="1"/>
  <c r="AK368" i="1" s="1"/>
  <c r="AJ367" i="1"/>
  <c r="S367" i="1"/>
  <c r="AK367" i="1" s="1"/>
  <c r="AJ366" i="1"/>
  <c r="S366" i="1"/>
  <c r="AK366" i="1" s="1"/>
  <c r="AJ365" i="1"/>
  <c r="S365" i="1"/>
  <c r="AK365" i="1" s="1"/>
  <c r="AJ364" i="1"/>
  <c r="S364" i="1"/>
  <c r="AK364" i="1" s="1"/>
  <c r="AJ363" i="1"/>
  <c r="S363" i="1"/>
  <c r="AK363" i="1" s="1"/>
  <c r="AJ362" i="1"/>
  <c r="S362" i="1"/>
  <c r="AK362" i="1" s="1"/>
  <c r="AJ361" i="1"/>
  <c r="S361" i="1"/>
  <c r="AK361" i="1" s="1"/>
  <c r="AJ360" i="1"/>
  <c r="S360" i="1"/>
  <c r="AK360" i="1" s="1"/>
  <c r="AJ359" i="1"/>
  <c r="S359" i="1"/>
  <c r="AK359" i="1" s="1"/>
  <c r="AJ358" i="1"/>
  <c r="S358" i="1"/>
  <c r="AK358" i="1" s="1"/>
  <c r="AJ357" i="1"/>
  <c r="S357" i="1"/>
  <c r="AK357" i="1" s="1"/>
  <c r="AJ356" i="1"/>
  <c r="S356" i="1"/>
  <c r="AK356" i="1" s="1"/>
  <c r="AJ355" i="1"/>
  <c r="S355" i="1"/>
  <c r="AK355" i="1" s="1"/>
  <c r="AJ354" i="1"/>
  <c r="S354" i="1"/>
  <c r="AK354" i="1" s="1"/>
  <c r="AJ353" i="1"/>
  <c r="S353" i="1"/>
  <c r="AK353" i="1" s="1"/>
  <c r="S352" i="1"/>
  <c r="AK352" i="1" s="1"/>
  <c r="S351" i="1"/>
  <c r="AK351" i="1" s="1"/>
  <c r="AJ350" i="1"/>
  <c r="S350" i="1"/>
  <c r="AK350" i="1" s="1"/>
  <c r="AJ349" i="1"/>
  <c r="S349" i="1"/>
  <c r="AK349" i="1" s="1"/>
  <c r="AJ348" i="1"/>
  <c r="S348" i="1"/>
  <c r="AK348" i="1" s="1"/>
  <c r="AJ347" i="1"/>
  <c r="S347" i="1"/>
  <c r="AK347" i="1" s="1"/>
  <c r="AJ346" i="1"/>
  <c r="S346" i="1"/>
  <c r="AK346" i="1" s="1"/>
  <c r="AJ345" i="1"/>
  <c r="S345" i="1"/>
  <c r="AK345" i="1" s="1"/>
  <c r="AJ344" i="1"/>
  <c r="S344" i="1"/>
  <c r="AK344" i="1" s="1"/>
  <c r="AJ343" i="1"/>
  <c r="S343" i="1"/>
  <c r="AK343" i="1" s="1"/>
  <c r="AJ342" i="1"/>
  <c r="S342" i="1"/>
  <c r="AK342" i="1" s="1"/>
  <c r="AJ341" i="1"/>
  <c r="S341" i="1"/>
  <c r="AK341" i="1" s="1"/>
  <c r="AJ340" i="1"/>
  <c r="S340" i="1"/>
  <c r="AK340" i="1" s="1"/>
  <c r="AJ339" i="1"/>
  <c r="S339" i="1"/>
  <c r="AK339" i="1" s="1"/>
  <c r="AJ338" i="1"/>
  <c r="S338" i="1"/>
  <c r="AK338" i="1" s="1"/>
  <c r="AJ337" i="1"/>
  <c r="S337" i="1"/>
  <c r="AK337" i="1" s="1"/>
  <c r="AJ336" i="1"/>
  <c r="S336" i="1"/>
  <c r="AK336" i="1" s="1"/>
  <c r="AJ335" i="1"/>
  <c r="S335" i="1"/>
  <c r="AK335" i="1" s="1"/>
  <c r="AJ334" i="1"/>
  <c r="S334" i="1"/>
  <c r="AK334" i="1" s="1"/>
  <c r="AJ333" i="1"/>
  <c r="S333" i="1"/>
  <c r="AK333" i="1" s="1"/>
  <c r="AJ332" i="1"/>
  <c r="S332" i="1"/>
  <c r="AK332" i="1" s="1"/>
  <c r="AJ331" i="1"/>
  <c r="S331" i="1"/>
  <c r="AK331" i="1" s="1"/>
  <c r="AJ330" i="1"/>
  <c r="S330" i="1"/>
  <c r="AK330" i="1" s="1"/>
  <c r="AJ329" i="1"/>
  <c r="S329" i="1"/>
  <c r="AK329" i="1" s="1"/>
  <c r="S328" i="1"/>
  <c r="AK328" i="1" s="1"/>
  <c r="S327" i="1"/>
  <c r="AK327" i="1" s="1"/>
  <c r="AJ326" i="1"/>
  <c r="S326" i="1"/>
  <c r="AK326" i="1" s="1"/>
  <c r="AJ325" i="1"/>
  <c r="S325" i="1"/>
  <c r="AK325" i="1" s="1"/>
  <c r="AJ324" i="1"/>
  <c r="S324" i="1"/>
  <c r="AK324" i="1" s="1"/>
  <c r="AJ323" i="1"/>
  <c r="S323" i="1"/>
  <c r="AK323" i="1" s="1"/>
  <c r="S322" i="1"/>
  <c r="AK322" i="1" s="1"/>
  <c r="AJ321" i="1"/>
  <c r="S321" i="1"/>
  <c r="AK321" i="1" s="1"/>
  <c r="AJ320" i="1"/>
  <c r="S320" i="1"/>
  <c r="AK320" i="1" s="1"/>
  <c r="AJ319" i="1"/>
  <c r="S319" i="1"/>
  <c r="AK319" i="1" s="1"/>
  <c r="AJ318" i="1"/>
  <c r="S318" i="1"/>
  <c r="AK318" i="1" s="1"/>
  <c r="AJ317" i="1"/>
  <c r="S317" i="1"/>
  <c r="AK317" i="1" s="1"/>
  <c r="AJ316" i="1"/>
  <c r="S316" i="1"/>
  <c r="AK316" i="1" s="1"/>
  <c r="AJ315" i="1"/>
  <c r="R315" i="1"/>
  <c r="S315" i="1" s="1"/>
  <c r="AK315" i="1" s="1"/>
  <c r="AJ314" i="1"/>
  <c r="S314" i="1"/>
  <c r="AK314" i="1" s="1"/>
  <c r="AJ313" i="1"/>
  <c r="S313" i="1"/>
  <c r="AK313" i="1" s="1"/>
  <c r="AJ312" i="1"/>
  <c r="S312" i="1"/>
  <c r="AK312" i="1" s="1"/>
  <c r="AJ311" i="1"/>
  <c r="S311" i="1"/>
  <c r="AK311" i="1" s="1"/>
  <c r="AJ310" i="1"/>
  <c r="S310" i="1"/>
  <c r="AK310" i="1" s="1"/>
  <c r="AJ309" i="1"/>
  <c r="S309" i="1"/>
  <c r="AK309" i="1" s="1"/>
  <c r="AJ308" i="1"/>
  <c r="S308" i="1"/>
  <c r="AK308" i="1" s="1"/>
  <c r="AJ307" i="1"/>
  <c r="S307" i="1"/>
  <c r="AK307" i="1" s="1"/>
  <c r="AJ306" i="1"/>
  <c r="S306" i="1"/>
  <c r="AK306" i="1" s="1"/>
  <c r="AJ305" i="1"/>
  <c r="S305" i="1"/>
  <c r="AK305" i="1" s="1"/>
  <c r="AJ304" i="1"/>
  <c r="S304" i="1"/>
  <c r="AK304" i="1" s="1"/>
  <c r="AJ303" i="1"/>
  <c r="S303" i="1"/>
  <c r="AK303" i="1" s="1"/>
  <c r="AJ302" i="1"/>
  <c r="S302" i="1"/>
  <c r="AK302" i="1" s="1"/>
  <c r="R302" i="1"/>
  <c r="AJ301" i="1"/>
  <c r="S301" i="1"/>
  <c r="AK301" i="1" s="1"/>
  <c r="AJ300" i="1"/>
  <c r="S300" i="1"/>
  <c r="AK300" i="1" s="1"/>
  <c r="AJ299" i="1"/>
  <c r="S299" i="1"/>
  <c r="AK299" i="1" s="1"/>
  <c r="AJ298" i="1"/>
  <c r="S298" i="1"/>
  <c r="AK298" i="1" s="1"/>
  <c r="AJ297" i="1"/>
  <c r="S297" i="1"/>
  <c r="AK297" i="1" s="1"/>
  <c r="AJ296" i="1"/>
  <c r="S296" i="1"/>
  <c r="AK296" i="1" s="1"/>
  <c r="AJ295" i="1"/>
  <c r="R295" i="1"/>
  <c r="S295" i="1" s="1"/>
  <c r="AK295" i="1" s="1"/>
  <c r="AJ294" i="1"/>
  <c r="S294" i="1"/>
  <c r="AK294" i="1" s="1"/>
  <c r="AJ293" i="1"/>
  <c r="R293" i="1"/>
  <c r="S293" i="1" s="1"/>
  <c r="AK293" i="1" s="1"/>
  <c r="AJ292" i="1"/>
  <c r="S292" i="1"/>
  <c r="AK292" i="1" s="1"/>
  <c r="AJ291" i="1"/>
  <c r="S291" i="1"/>
  <c r="AK291" i="1" s="1"/>
  <c r="AJ290" i="1"/>
  <c r="S290" i="1"/>
  <c r="AK290" i="1" s="1"/>
  <c r="AJ289" i="1"/>
  <c r="S289" i="1"/>
  <c r="AK289" i="1" s="1"/>
  <c r="AJ288" i="1"/>
  <c r="S288" i="1"/>
  <c r="AK288" i="1" s="1"/>
  <c r="AJ287" i="1"/>
  <c r="S287" i="1"/>
  <c r="AK287" i="1" s="1"/>
  <c r="AJ286" i="1"/>
  <c r="S286" i="1"/>
  <c r="AK286" i="1" s="1"/>
  <c r="AJ285" i="1"/>
  <c r="R285" i="1"/>
  <c r="S285" i="1" s="1"/>
  <c r="AK285" i="1" s="1"/>
  <c r="AJ284" i="1"/>
  <c r="R284" i="1"/>
  <c r="S284" i="1" s="1"/>
  <c r="AK284" i="1" s="1"/>
  <c r="AJ283" i="1"/>
  <c r="S283" i="1"/>
  <c r="AK283" i="1" s="1"/>
  <c r="AJ282" i="1"/>
  <c r="S282" i="1"/>
  <c r="AK282" i="1" s="1"/>
  <c r="AJ281" i="1"/>
  <c r="S281" i="1"/>
  <c r="AK281" i="1" s="1"/>
  <c r="AJ280" i="1"/>
  <c r="S280" i="1"/>
  <c r="AK280" i="1" s="1"/>
  <c r="AJ279" i="1"/>
  <c r="S279" i="1"/>
  <c r="AK279" i="1" s="1"/>
  <c r="AJ278" i="1"/>
  <c r="S278" i="1"/>
  <c r="AK278" i="1" s="1"/>
  <c r="AJ277" i="1"/>
  <c r="S277" i="1"/>
  <c r="AK277" i="1" s="1"/>
  <c r="AJ276" i="1"/>
  <c r="S276" i="1"/>
  <c r="AK276" i="1" s="1"/>
  <c r="AJ275" i="1"/>
  <c r="S275" i="1"/>
  <c r="AK275" i="1" s="1"/>
  <c r="AJ274" i="1"/>
  <c r="S274" i="1"/>
  <c r="AK274" i="1" s="1"/>
  <c r="AJ273" i="1"/>
  <c r="S273" i="1"/>
  <c r="AK273" i="1" s="1"/>
  <c r="AJ272" i="1"/>
  <c r="S272" i="1"/>
  <c r="AK272" i="1" s="1"/>
  <c r="AJ271" i="1"/>
  <c r="S271" i="1"/>
  <c r="AK271" i="1" s="1"/>
  <c r="AJ270" i="1"/>
  <c r="S270" i="1"/>
  <c r="AK270" i="1" s="1"/>
  <c r="AJ269" i="1"/>
  <c r="R269" i="1"/>
  <c r="S269" i="1" s="1"/>
  <c r="AK269" i="1" s="1"/>
  <c r="AJ268" i="1"/>
  <c r="S268" i="1"/>
  <c r="AK268" i="1" s="1"/>
  <c r="AJ267" i="1"/>
  <c r="S267" i="1"/>
  <c r="AK267" i="1" s="1"/>
  <c r="AJ266" i="1"/>
  <c r="S266" i="1"/>
  <c r="AK266" i="1" s="1"/>
  <c r="AJ265" i="1"/>
  <c r="S265" i="1"/>
  <c r="AK265" i="1" s="1"/>
  <c r="AJ264" i="1"/>
  <c r="S264" i="1"/>
  <c r="AK264" i="1" s="1"/>
  <c r="AJ263" i="1"/>
  <c r="S263" i="1"/>
  <c r="AK263" i="1" s="1"/>
  <c r="AJ262" i="1"/>
  <c r="S262" i="1"/>
  <c r="AK262" i="1" s="1"/>
  <c r="AJ261" i="1"/>
  <c r="S261" i="1"/>
  <c r="AK261" i="1" s="1"/>
  <c r="AJ260" i="1"/>
  <c r="S260" i="1"/>
  <c r="AK260" i="1" s="1"/>
  <c r="AJ259" i="1"/>
  <c r="S259" i="1"/>
  <c r="AK259" i="1" s="1"/>
  <c r="AJ258" i="1"/>
  <c r="S258" i="1"/>
  <c r="AK258" i="1" s="1"/>
  <c r="AJ257" i="1"/>
  <c r="S257" i="1"/>
  <c r="AK257" i="1" s="1"/>
  <c r="AJ256" i="1"/>
  <c r="S256" i="1"/>
  <c r="AK256" i="1" s="1"/>
  <c r="AJ255" i="1"/>
  <c r="S255" i="1"/>
  <c r="AK255" i="1" s="1"/>
  <c r="AJ254" i="1"/>
  <c r="S254" i="1"/>
  <c r="AK254" i="1" s="1"/>
  <c r="AJ253" i="1"/>
  <c r="S253" i="1"/>
  <c r="AK253" i="1" s="1"/>
  <c r="AJ252" i="1"/>
  <c r="S252" i="1"/>
  <c r="AK252" i="1" s="1"/>
  <c r="AJ251" i="1"/>
  <c r="S251" i="1"/>
  <c r="AK251" i="1" s="1"/>
  <c r="AJ250" i="1"/>
  <c r="S250" i="1"/>
  <c r="AK250" i="1" s="1"/>
  <c r="AJ249" i="1"/>
  <c r="S249" i="1"/>
  <c r="AK249" i="1" s="1"/>
  <c r="AJ248" i="1"/>
  <c r="S248" i="1"/>
  <c r="AK248" i="1" s="1"/>
  <c r="AJ247" i="1"/>
  <c r="S247" i="1"/>
  <c r="AK247" i="1" s="1"/>
  <c r="AJ246" i="1"/>
  <c r="S246" i="1"/>
  <c r="AK246" i="1" s="1"/>
  <c r="AJ245" i="1"/>
  <c r="S245" i="1"/>
  <c r="AK245" i="1" s="1"/>
  <c r="AJ244" i="1"/>
  <c r="S244" i="1"/>
  <c r="AK244" i="1" s="1"/>
  <c r="AJ243" i="1"/>
  <c r="S243" i="1"/>
  <c r="AK243" i="1" s="1"/>
  <c r="AJ242" i="1"/>
  <c r="S242" i="1"/>
  <c r="AK242" i="1" s="1"/>
  <c r="AJ241" i="1"/>
  <c r="S241" i="1"/>
  <c r="AK241" i="1" s="1"/>
  <c r="AJ240" i="1"/>
  <c r="S240" i="1"/>
  <c r="AK240" i="1" s="1"/>
  <c r="AJ239" i="1"/>
  <c r="S239" i="1"/>
  <c r="AK239" i="1" s="1"/>
  <c r="AJ238" i="1"/>
  <c r="S238" i="1"/>
  <c r="AK238" i="1" s="1"/>
  <c r="AJ237" i="1"/>
  <c r="S237" i="1"/>
  <c r="AK237" i="1" s="1"/>
  <c r="AJ236" i="1"/>
  <c r="S236" i="1"/>
  <c r="AK236" i="1" s="1"/>
  <c r="AJ235" i="1"/>
  <c r="S235" i="1"/>
  <c r="AK235" i="1" s="1"/>
  <c r="AJ234" i="1"/>
  <c r="S234" i="1"/>
  <c r="AK234" i="1" s="1"/>
  <c r="AJ233" i="1"/>
  <c r="S233" i="1"/>
  <c r="AK233" i="1" s="1"/>
  <c r="AJ232" i="1"/>
  <c r="S232" i="1"/>
  <c r="AK232" i="1" s="1"/>
  <c r="AJ231" i="1"/>
  <c r="S231" i="1"/>
  <c r="AK231" i="1" s="1"/>
  <c r="AJ230" i="1"/>
  <c r="S230" i="1"/>
  <c r="AK230" i="1" s="1"/>
  <c r="AJ229" i="1"/>
  <c r="R229" i="1"/>
  <c r="S229" i="1" s="1"/>
  <c r="AK229" i="1" s="1"/>
  <c r="AJ228" i="1"/>
  <c r="S228" i="1"/>
  <c r="AK228" i="1" s="1"/>
  <c r="AJ227" i="1"/>
  <c r="S227" i="1"/>
  <c r="AK227" i="1" s="1"/>
  <c r="S226" i="1"/>
  <c r="AK226" i="1" s="1"/>
  <c r="S225" i="1"/>
  <c r="AK225" i="1" s="1"/>
  <c r="AJ224" i="1"/>
  <c r="S224" i="1"/>
  <c r="AK224" i="1" s="1"/>
  <c r="AJ223" i="1"/>
  <c r="S223" i="1"/>
  <c r="AK223" i="1" s="1"/>
  <c r="AJ222" i="1"/>
  <c r="S222" i="1"/>
  <c r="AK222" i="1" s="1"/>
  <c r="AJ221" i="1"/>
  <c r="S221" i="1"/>
  <c r="AK221" i="1" s="1"/>
  <c r="AJ220" i="1"/>
  <c r="S220" i="1"/>
  <c r="AK220" i="1" s="1"/>
  <c r="AJ219" i="1"/>
  <c r="S219" i="1"/>
  <c r="AK219" i="1" s="1"/>
  <c r="AJ218" i="1"/>
  <c r="S218" i="1"/>
  <c r="AK218" i="1" s="1"/>
  <c r="AJ217" i="1"/>
  <c r="S217" i="1"/>
  <c r="AK217" i="1" s="1"/>
  <c r="AJ216" i="1"/>
  <c r="S216" i="1"/>
  <c r="AK216" i="1" s="1"/>
  <c r="AJ215" i="1"/>
  <c r="S215" i="1"/>
  <c r="AK215" i="1" s="1"/>
  <c r="AJ214" i="1"/>
  <c r="S214" i="1"/>
  <c r="AK214" i="1" s="1"/>
  <c r="AJ213" i="1"/>
  <c r="S213" i="1"/>
  <c r="AK213" i="1" s="1"/>
  <c r="AJ212" i="1"/>
  <c r="S212" i="1"/>
  <c r="AK212" i="1" s="1"/>
  <c r="AJ211" i="1"/>
  <c r="S211" i="1"/>
  <c r="AK211" i="1" s="1"/>
  <c r="AJ210" i="1"/>
  <c r="S210" i="1"/>
  <c r="AK210" i="1" s="1"/>
  <c r="AJ209" i="1"/>
  <c r="S209" i="1"/>
  <c r="AK209" i="1" s="1"/>
  <c r="AJ208" i="1"/>
  <c r="S208" i="1"/>
  <c r="AK208" i="1" s="1"/>
  <c r="AJ207" i="1"/>
  <c r="S207" i="1"/>
  <c r="AK207" i="1" s="1"/>
  <c r="AJ206" i="1"/>
  <c r="S206" i="1"/>
  <c r="AK206" i="1" s="1"/>
  <c r="AJ205" i="1"/>
  <c r="S205" i="1"/>
  <c r="AK205" i="1" s="1"/>
  <c r="AJ204" i="1"/>
  <c r="S204" i="1"/>
  <c r="AK204" i="1" s="1"/>
  <c r="AJ203" i="1"/>
  <c r="S203" i="1"/>
  <c r="AK203" i="1" s="1"/>
  <c r="AJ202" i="1"/>
  <c r="S202" i="1"/>
  <c r="AK202" i="1" s="1"/>
  <c r="AJ201" i="1"/>
  <c r="S201" i="1"/>
  <c r="AK201" i="1" s="1"/>
  <c r="AJ200" i="1"/>
  <c r="S200" i="1"/>
  <c r="AK200" i="1" s="1"/>
  <c r="AJ199" i="1"/>
  <c r="S199" i="1"/>
  <c r="AK199" i="1" s="1"/>
  <c r="AJ198" i="1"/>
  <c r="S198" i="1"/>
  <c r="AK198" i="1" s="1"/>
  <c r="AJ197" i="1"/>
  <c r="S197" i="1"/>
  <c r="AK197" i="1" s="1"/>
  <c r="AJ196" i="1"/>
  <c r="S196" i="1"/>
  <c r="AK196" i="1" s="1"/>
  <c r="AJ195" i="1"/>
  <c r="S195" i="1"/>
  <c r="AK195" i="1" s="1"/>
  <c r="AJ194" i="1"/>
  <c r="S194" i="1"/>
  <c r="AK194" i="1" s="1"/>
  <c r="AJ193" i="1"/>
  <c r="S193" i="1"/>
  <c r="AK193" i="1" s="1"/>
  <c r="AJ192" i="1"/>
  <c r="S192" i="1"/>
  <c r="AK192" i="1" s="1"/>
  <c r="AJ191" i="1"/>
  <c r="S191" i="1"/>
  <c r="AK191" i="1" s="1"/>
  <c r="AJ190" i="1"/>
  <c r="S190" i="1"/>
  <c r="AK190" i="1" s="1"/>
  <c r="AJ189" i="1"/>
  <c r="S189" i="1"/>
  <c r="AK189" i="1" s="1"/>
  <c r="AJ188" i="1"/>
  <c r="S188" i="1"/>
  <c r="AK188" i="1" s="1"/>
  <c r="AJ187" i="1"/>
  <c r="S187" i="1"/>
  <c r="AK187" i="1" s="1"/>
  <c r="AJ186" i="1"/>
  <c r="S186" i="1"/>
  <c r="AK186" i="1" s="1"/>
  <c r="AJ185" i="1"/>
  <c r="S185" i="1"/>
  <c r="AK185" i="1" s="1"/>
  <c r="AJ184" i="1"/>
  <c r="S184" i="1"/>
  <c r="AK184" i="1" s="1"/>
  <c r="AJ183" i="1"/>
  <c r="S183" i="1"/>
  <c r="AK183" i="1" s="1"/>
  <c r="AJ182" i="1"/>
  <c r="S182" i="1"/>
  <c r="AK182" i="1" s="1"/>
  <c r="AJ181" i="1"/>
  <c r="S181" i="1"/>
  <c r="AK181" i="1" s="1"/>
  <c r="AJ180" i="1"/>
  <c r="S180" i="1"/>
  <c r="AK180" i="1" s="1"/>
  <c r="AJ179" i="1"/>
  <c r="S179" i="1"/>
  <c r="AK179" i="1" s="1"/>
  <c r="AJ178" i="1"/>
  <c r="S178" i="1"/>
  <c r="AK178" i="1" s="1"/>
  <c r="AJ177" i="1"/>
  <c r="R177" i="1"/>
  <c r="S177" i="1" s="1"/>
  <c r="AK177" i="1" s="1"/>
  <c r="AJ176" i="1"/>
  <c r="S176" i="1"/>
  <c r="AK176" i="1" s="1"/>
  <c r="AJ175" i="1"/>
  <c r="S175" i="1"/>
  <c r="AK175" i="1" s="1"/>
  <c r="AJ174" i="1"/>
  <c r="S174" i="1"/>
  <c r="AK174" i="1" s="1"/>
  <c r="AJ173" i="1"/>
  <c r="S173" i="1"/>
  <c r="AK173" i="1" s="1"/>
  <c r="AJ172" i="1"/>
  <c r="S172" i="1"/>
  <c r="AK172" i="1" s="1"/>
  <c r="AJ171" i="1"/>
  <c r="S171" i="1"/>
  <c r="AK171" i="1" s="1"/>
  <c r="AJ170" i="1"/>
  <c r="S170" i="1"/>
  <c r="AK170" i="1" s="1"/>
  <c r="AJ169" i="1"/>
  <c r="S169" i="1"/>
  <c r="AK169" i="1" s="1"/>
  <c r="S168" i="1"/>
  <c r="AK168" i="1" s="1"/>
  <c r="AJ167" i="1"/>
  <c r="S167" i="1"/>
  <c r="AK167" i="1" s="1"/>
  <c r="AJ166" i="1"/>
  <c r="S166" i="1"/>
  <c r="AK166" i="1" s="1"/>
  <c r="AJ165" i="1"/>
  <c r="S165" i="1"/>
  <c r="AK165" i="1" s="1"/>
  <c r="AJ164" i="1"/>
  <c r="S164" i="1"/>
  <c r="AK164" i="1" s="1"/>
  <c r="AJ163" i="1"/>
  <c r="S163" i="1"/>
  <c r="AK163" i="1" s="1"/>
  <c r="AJ162" i="1"/>
  <c r="S162" i="1"/>
  <c r="AK162" i="1" s="1"/>
  <c r="AJ161" i="1"/>
  <c r="S161" i="1"/>
  <c r="AK161" i="1" s="1"/>
  <c r="AJ160" i="1"/>
  <c r="S160" i="1"/>
  <c r="AK160" i="1" s="1"/>
  <c r="AJ159" i="1"/>
  <c r="S159" i="1"/>
  <c r="AK159" i="1" s="1"/>
  <c r="AJ158" i="1"/>
  <c r="S158" i="1"/>
  <c r="AK158" i="1" s="1"/>
  <c r="AJ157" i="1"/>
  <c r="S157" i="1"/>
  <c r="AK157" i="1" s="1"/>
  <c r="AJ156" i="1"/>
  <c r="S156" i="1"/>
  <c r="AK156" i="1" s="1"/>
  <c r="AJ155" i="1"/>
  <c r="S155" i="1"/>
  <c r="AK155" i="1" s="1"/>
  <c r="AJ154" i="1"/>
  <c r="S154" i="1"/>
  <c r="AK154" i="1" s="1"/>
  <c r="AJ153" i="1"/>
  <c r="S153" i="1"/>
  <c r="AK153" i="1" s="1"/>
  <c r="AJ152" i="1"/>
  <c r="S152" i="1"/>
  <c r="AK152" i="1" s="1"/>
  <c r="AJ151" i="1"/>
  <c r="S151" i="1"/>
  <c r="AK151" i="1" s="1"/>
  <c r="AJ150" i="1"/>
  <c r="S150" i="1"/>
  <c r="AK150" i="1" s="1"/>
  <c r="AJ149" i="1"/>
  <c r="S149" i="1"/>
  <c r="AK149" i="1" s="1"/>
  <c r="AJ148" i="1"/>
  <c r="R148" i="1"/>
  <c r="S148" i="1" s="1"/>
  <c r="AK148" i="1" s="1"/>
  <c r="AJ147" i="1"/>
  <c r="S147" i="1"/>
  <c r="AK147" i="1" s="1"/>
  <c r="AJ146" i="1"/>
  <c r="S146" i="1"/>
  <c r="AK146" i="1" s="1"/>
  <c r="AJ145" i="1"/>
  <c r="S145" i="1"/>
  <c r="AK145" i="1" s="1"/>
  <c r="Z144" i="1"/>
  <c r="AJ144" i="1" s="1"/>
  <c r="S144" i="1"/>
  <c r="AJ143" i="1"/>
  <c r="S143" i="1"/>
  <c r="AK143" i="1" s="1"/>
  <c r="AJ142" i="1"/>
  <c r="S142" i="1"/>
  <c r="AK142" i="1" s="1"/>
  <c r="AJ141" i="1"/>
  <c r="S141" i="1"/>
  <c r="AK141" i="1" s="1"/>
  <c r="AJ140" i="1"/>
  <c r="S140" i="1"/>
  <c r="AK140" i="1" s="1"/>
  <c r="AJ139" i="1"/>
  <c r="S139" i="1"/>
  <c r="AK139" i="1" s="1"/>
  <c r="AJ138" i="1"/>
  <c r="S138" i="1"/>
  <c r="AK138" i="1" s="1"/>
  <c r="AJ137" i="1"/>
  <c r="S137" i="1"/>
  <c r="AK137" i="1" s="1"/>
  <c r="AJ136" i="1"/>
  <c r="S136" i="1"/>
  <c r="AK136" i="1" s="1"/>
  <c r="AJ135" i="1"/>
  <c r="S135" i="1"/>
  <c r="AK135" i="1" s="1"/>
  <c r="AJ134" i="1"/>
  <c r="S134" i="1"/>
  <c r="AK134" i="1" s="1"/>
  <c r="AJ133" i="1"/>
  <c r="S133" i="1"/>
  <c r="AK133" i="1" s="1"/>
  <c r="AJ132" i="1"/>
  <c r="S132" i="1"/>
  <c r="AK132" i="1" s="1"/>
  <c r="S131" i="1"/>
  <c r="AK131" i="1" s="1"/>
  <c r="AJ130" i="1"/>
  <c r="S130" i="1"/>
  <c r="AK130" i="1" s="1"/>
  <c r="AJ129" i="1"/>
  <c r="S129" i="1"/>
  <c r="AK129" i="1" s="1"/>
  <c r="AJ128" i="1"/>
  <c r="S128" i="1"/>
  <c r="AK128" i="1" s="1"/>
  <c r="AJ127" i="1"/>
  <c r="S127" i="1"/>
  <c r="AK127" i="1" s="1"/>
  <c r="AJ126" i="1"/>
  <c r="S126" i="1"/>
  <c r="AK126" i="1" s="1"/>
  <c r="AJ125" i="1"/>
  <c r="S125" i="1"/>
  <c r="AK125" i="1" s="1"/>
  <c r="AJ124" i="1"/>
  <c r="S124" i="1"/>
  <c r="AK124" i="1" s="1"/>
  <c r="AJ123" i="1"/>
  <c r="S123" i="1"/>
  <c r="AK123" i="1" s="1"/>
  <c r="AJ122" i="1"/>
  <c r="S122" i="1"/>
  <c r="AK122" i="1" s="1"/>
  <c r="AJ121" i="1"/>
  <c r="S121" i="1"/>
  <c r="AK121" i="1" s="1"/>
  <c r="AJ120" i="1"/>
  <c r="S120" i="1"/>
  <c r="AK120" i="1" s="1"/>
  <c r="AJ119" i="1"/>
  <c r="S119" i="1"/>
  <c r="AK119" i="1" s="1"/>
  <c r="AJ118" i="1"/>
  <c r="S118" i="1"/>
  <c r="AK118" i="1" s="1"/>
  <c r="AJ117" i="1"/>
  <c r="S117" i="1"/>
  <c r="AK117" i="1" s="1"/>
  <c r="AJ116" i="1"/>
  <c r="S116" i="1"/>
  <c r="AK116" i="1" s="1"/>
  <c r="AJ115" i="1"/>
  <c r="S115" i="1"/>
  <c r="AK115" i="1" s="1"/>
  <c r="AJ114" i="1"/>
  <c r="S114" i="1"/>
  <c r="AK114" i="1" s="1"/>
  <c r="AJ113" i="1"/>
  <c r="S113" i="1"/>
  <c r="AK113" i="1" s="1"/>
  <c r="AJ112" i="1"/>
  <c r="S112" i="1"/>
  <c r="AK112" i="1" s="1"/>
  <c r="AJ111" i="1"/>
  <c r="S111" i="1"/>
  <c r="AK111" i="1" s="1"/>
  <c r="AJ110" i="1"/>
  <c r="S110" i="1"/>
  <c r="AK110" i="1" s="1"/>
  <c r="AJ109" i="1"/>
  <c r="S109" i="1"/>
  <c r="AK109" i="1" s="1"/>
  <c r="AJ108" i="1"/>
  <c r="S108" i="1"/>
  <c r="AK108" i="1" s="1"/>
  <c r="AJ107" i="1"/>
  <c r="S107" i="1"/>
  <c r="AK107" i="1" s="1"/>
  <c r="AJ106" i="1"/>
  <c r="S106" i="1"/>
  <c r="AK106" i="1" s="1"/>
  <c r="AJ105" i="1"/>
  <c r="S105" i="1"/>
  <c r="AK105" i="1" s="1"/>
  <c r="AJ104" i="1"/>
  <c r="S104" i="1"/>
  <c r="AK104" i="1" s="1"/>
  <c r="AJ103" i="1"/>
  <c r="S103" i="1"/>
  <c r="AK103" i="1" s="1"/>
  <c r="AJ102" i="1"/>
  <c r="S102" i="1"/>
  <c r="AK102" i="1" s="1"/>
  <c r="AJ101" i="1"/>
  <c r="S101" i="1"/>
  <c r="AK101" i="1" s="1"/>
  <c r="AJ100" i="1"/>
  <c r="S100" i="1"/>
  <c r="AK100" i="1" s="1"/>
  <c r="AJ99" i="1"/>
  <c r="S99" i="1"/>
  <c r="AK99" i="1" s="1"/>
  <c r="AJ98" i="1"/>
  <c r="S98" i="1"/>
  <c r="AK98" i="1" s="1"/>
  <c r="AJ97" i="1"/>
  <c r="S97" i="1"/>
  <c r="AK97" i="1" s="1"/>
  <c r="AJ96" i="1"/>
  <c r="S96" i="1"/>
  <c r="AK96" i="1" s="1"/>
  <c r="AJ95" i="1"/>
  <c r="S95" i="1"/>
  <c r="AK95" i="1" s="1"/>
  <c r="AJ94" i="1"/>
  <c r="S94" i="1"/>
  <c r="AK94" i="1" s="1"/>
  <c r="AJ93" i="1"/>
  <c r="S93" i="1"/>
  <c r="AK93" i="1" s="1"/>
  <c r="AJ92" i="1"/>
  <c r="S92" i="1"/>
  <c r="AK92" i="1" s="1"/>
  <c r="AJ91" i="1"/>
  <c r="S91" i="1"/>
  <c r="AK91" i="1" s="1"/>
  <c r="AJ90" i="1"/>
  <c r="S90" i="1"/>
  <c r="AK90" i="1" s="1"/>
  <c r="AJ89" i="1"/>
  <c r="S89" i="1"/>
  <c r="AK89" i="1" s="1"/>
  <c r="AJ88" i="1"/>
  <c r="S88" i="1"/>
  <c r="AK88" i="1" s="1"/>
  <c r="AJ87" i="1"/>
  <c r="S87" i="1"/>
  <c r="AK87" i="1" s="1"/>
  <c r="AJ86" i="1"/>
  <c r="S86" i="1"/>
  <c r="AK86" i="1" s="1"/>
  <c r="AJ85" i="1"/>
  <c r="S85" i="1"/>
  <c r="AK85" i="1" s="1"/>
  <c r="AJ84" i="1"/>
  <c r="S84" i="1"/>
  <c r="AK84" i="1" s="1"/>
  <c r="S83" i="1"/>
  <c r="AK83" i="1" s="1"/>
  <c r="AJ82" i="1"/>
  <c r="S82" i="1"/>
  <c r="AK82" i="1" s="1"/>
  <c r="AJ81" i="1"/>
  <c r="S81" i="1"/>
  <c r="AK81" i="1" s="1"/>
  <c r="AJ80" i="1"/>
  <c r="S80" i="1"/>
  <c r="AK80" i="1" s="1"/>
  <c r="AJ79" i="1"/>
  <c r="S79" i="1"/>
  <c r="AK79" i="1" s="1"/>
  <c r="AJ78" i="1"/>
  <c r="S78" i="1"/>
  <c r="AK78" i="1" s="1"/>
  <c r="AJ77" i="1"/>
  <c r="S77" i="1"/>
  <c r="AK77" i="1" s="1"/>
  <c r="AJ76" i="1"/>
  <c r="S76" i="1"/>
  <c r="AK76" i="1" s="1"/>
  <c r="AJ75" i="1"/>
  <c r="S75" i="1"/>
  <c r="AK75" i="1" s="1"/>
  <c r="AJ74" i="1"/>
  <c r="S74" i="1"/>
  <c r="AK74" i="1" s="1"/>
  <c r="AJ73" i="1"/>
  <c r="S73" i="1"/>
  <c r="AK73" i="1" s="1"/>
  <c r="AJ72" i="1"/>
  <c r="S72" i="1"/>
  <c r="AK72" i="1" s="1"/>
  <c r="AJ71" i="1"/>
  <c r="S71" i="1"/>
  <c r="AK71" i="1" s="1"/>
  <c r="AJ70" i="1"/>
  <c r="S70" i="1"/>
  <c r="AK70" i="1" s="1"/>
  <c r="AJ69" i="1"/>
  <c r="S69" i="1"/>
  <c r="AK69" i="1" s="1"/>
  <c r="AJ68" i="1"/>
  <c r="S68" i="1"/>
  <c r="AK68" i="1" s="1"/>
  <c r="AJ67" i="1"/>
  <c r="S67" i="1"/>
  <c r="AK67" i="1" s="1"/>
  <c r="AJ66" i="1"/>
  <c r="S66" i="1"/>
  <c r="AK66" i="1" s="1"/>
  <c r="AJ65" i="1"/>
  <c r="S65" i="1"/>
  <c r="AK65" i="1" s="1"/>
  <c r="AJ64" i="1"/>
  <c r="S64" i="1"/>
  <c r="AK64" i="1" s="1"/>
  <c r="AJ63" i="1"/>
  <c r="S63" i="1"/>
  <c r="AK63" i="1" s="1"/>
  <c r="AJ62" i="1"/>
  <c r="S62" i="1"/>
  <c r="AK62" i="1" s="1"/>
  <c r="AJ61" i="1"/>
  <c r="S61" i="1"/>
  <c r="AK61" i="1" s="1"/>
  <c r="AJ60" i="1"/>
  <c r="S60" i="1"/>
  <c r="AK60" i="1" s="1"/>
  <c r="AJ59" i="1"/>
  <c r="S59" i="1"/>
  <c r="AK59" i="1" s="1"/>
  <c r="AJ58" i="1"/>
  <c r="S58" i="1"/>
  <c r="AK58" i="1" s="1"/>
  <c r="AJ57" i="1"/>
  <c r="S57" i="1"/>
  <c r="AK57" i="1" s="1"/>
  <c r="AJ56" i="1"/>
  <c r="S56" i="1"/>
  <c r="AK56" i="1" s="1"/>
  <c r="AJ55" i="1"/>
  <c r="S55" i="1"/>
  <c r="AK55" i="1" s="1"/>
  <c r="AJ54" i="1"/>
  <c r="S54" i="1"/>
  <c r="AK54" i="1" s="1"/>
  <c r="AJ53" i="1"/>
  <c r="S53" i="1"/>
  <c r="AK53" i="1" s="1"/>
  <c r="AJ52" i="1"/>
  <c r="S52" i="1"/>
  <c r="AK52" i="1" s="1"/>
  <c r="AJ51" i="1"/>
  <c r="S51" i="1"/>
  <c r="AK51" i="1" s="1"/>
  <c r="AJ50" i="1"/>
  <c r="S50" i="1"/>
  <c r="AK50" i="1" s="1"/>
  <c r="AJ49" i="1"/>
  <c r="S49" i="1"/>
  <c r="AK49" i="1" s="1"/>
  <c r="AJ48" i="1"/>
  <c r="S48" i="1"/>
  <c r="AK48" i="1" s="1"/>
  <c r="AJ47" i="1"/>
  <c r="S47" i="1"/>
  <c r="AK47" i="1" s="1"/>
  <c r="AJ46" i="1"/>
  <c r="S46" i="1"/>
  <c r="AK46" i="1" s="1"/>
  <c r="AJ45" i="1"/>
  <c r="S45" i="1"/>
  <c r="AK45" i="1" s="1"/>
  <c r="AJ43" i="1"/>
  <c r="S43" i="1"/>
  <c r="AK43" i="1" s="1"/>
  <c r="AJ42" i="1"/>
  <c r="S42" i="1"/>
  <c r="AK42" i="1" s="1"/>
  <c r="AJ41" i="1"/>
  <c r="S41" i="1"/>
  <c r="AK41" i="1" s="1"/>
  <c r="AJ40" i="1"/>
  <c r="S40" i="1"/>
  <c r="AK40" i="1" s="1"/>
  <c r="AJ39" i="1"/>
  <c r="S39" i="1"/>
  <c r="AK39" i="1" s="1"/>
  <c r="AJ38" i="1"/>
  <c r="S38" i="1"/>
  <c r="AK38" i="1" s="1"/>
  <c r="AJ37" i="1"/>
  <c r="S37" i="1"/>
  <c r="AK37" i="1" s="1"/>
  <c r="AJ36" i="1"/>
  <c r="S36" i="1"/>
  <c r="AK36" i="1" s="1"/>
  <c r="AJ35" i="1"/>
  <c r="S35" i="1"/>
  <c r="AK35" i="1" s="1"/>
  <c r="AJ34" i="1"/>
  <c r="S34" i="1"/>
  <c r="AK34" i="1" s="1"/>
  <c r="AJ33" i="1"/>
  <c r="S33" i="1"/>
  <c r="AK33" i="1" s="1"/>
  <c r="AJ32" i="1"/>
  <c r="S32" i="1"/>
  <c r="AK32" i="1" s="1"/>
  <c r="S31" i="1"/>
  <c r="AK31" i="1" s="1"/>
  <c r="AJ30" i="1"/>
  <c r="S30" i="1"/>
  <c r="AK30" i="1" s="1"/>
  <c r="AJ29" i="1"/>
  <c r="S29" i="1"/>
  <c r="AK29" i="1" s="1"/>
  <c r="AJ28" i="1"/>
  <c r="S28" i="1"/>
  <c r="AK28" i="1" s="1"/>
  <c r="AJ27" i="1"/>
  <c r="S27" i="1"/>
  <c r="AK27" i="1" s="1"/>
  <c r="AJ26" i="1"/>
  <c r="S26" i="1"/>
  <c r="AK26" i="1" s="1"/>
  <c r="AJ25" i="1"/>
  <c r="S25" i="1"/>
  <c r="AK25" i="1" s="1"/>
  <c r="AJ24" i="1"/>
  <c r="S24" i="1"/>
  <c r="AK24" i="1" s="1"/>
  <c r="AJ23" i="1"/>
  <c r="S23" i="1"/>
  <c r="AK23" i="1" s="1"/>
  <c r="AJ22" i="1"/>
  <c r="S22" i="1"/>
  <c r="AK22" i="1" s="1"/>
  <c r="AJ21" i="1"/>
  <c r="S21" i="1"/>
  <c r="AK21" i="1" s="1"/>
  <c r="AJ20" i="1"/>
  <c r="S20" i="1"/>
  <c r="AK20" i="1" s="1"/>
  <c r="AJ19" i="1"/>
  <c r="S19" i="1"/>
  <c r="AK19" i="1" s="1"/>
  <c r="AJ18" i="1"/>
  <c r="S18" i="1"/>
  <c r="AK18" i="1" s="1"/>
  <c r="AJ17" i="1"/>
  <c r="S17" i="1"/>
  <c r="AK17" i="1" s="1"/>
  <c r="AJ16" i="1"/>
  <c r="R16" i="1"/>
  <c r="S16" i="1" s="1"/>
  <c r="AK16" i="1" s="1"/>
  <c r="AJ15" i="1"/>
  <c r="S15" i="1"/>
  <c r="AK15" i="1" s="1"/>
  <c r="AJ14" i="1"/>
  <c r="S14" i="1"/>
  <c r="AK14" i="1" s="1"/>
  <c r="AJ13" i="1"/>
  <c r="S13" i="1"/>
  <c r="AK13" i="1" s="1"/>
  <c r="AJ12" i="1"/>
  <c r="S12" i="1"/>
  <c r="AK12" i="1" s="1"/>
  <c r="AJ11" i="1"/>
  <c r="S11" i="1"/>
  <c r="AK11" i="1" s="1"/>
  <c r="AJ10" i="1"/>
  <c r="S10" i="1"/>
  <c r="AK10" i="1" s="1"/>
  <c r="AJ9" i="1"/>
  <c r="S9" i="1"/>
  <c r="AK9" i="1" s="1"/>
  <c r="AJ8" i="1"/>
  <c r="S8" i="1"/>
  <c r="AK8" i="1" s="1"/>
  <c r="AJ7" i="1"/>
  <c r="S7" i="1"/>
  <c r="AK7" i="1" s="1"/>
  <c r="AJ6" i="1"/>
  <c r="S6" i="1"/>
  <c r="AK6" i="1" s="1"/>
  <c r="AJ5" i="1"/>
  <c r="S5" i="1"/>
  <c r="AK5" i="1" s="1"/>
  <c r="AJ4" i="1"/>
  <c r="S4" i="1"/>
  <c r="AK4" i="1" s="1"/>
  <c r="AJ3" i="1"/>
  <c r="S3" i="1"/>
  <c r="AK3" i="1" s="1"/>
  <c r="AK144" i="1" l="1"/>
  <c r="AK427" i="1"/>
</calcChain>
</file>

<file path=xl/sharedStrings.xml><?xml version="1.0" encoding="utf-8"?>
<sst xmlns="http://schemas.openxmlformats.org/spreadsheetml/2006/main" count="3744" uniqueCount="2448">
  <si>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</si>
  <si>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</si>
  <si>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</si>
  <si>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</si>
  <si>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</si>
  <si>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</si>
  <si>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</si>
  <si>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</si>
  <si>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</si>
  <si>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</si>
  <si>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</si>
  <si>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</si>
  <si>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</si>
  <si>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</si>
  <si>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</si>
  <si>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</si>
  <si>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</si>
  <si>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</si>
  <si>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</si>
  <si>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</si>
  <si>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</si>
  <si>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</si>
  <si>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</si>
  <si>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</si>
  <si>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</si>
  <si>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</si>
  <si>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</si>
  <si>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</si>
  <si>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</si>
  <si>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</si>
  <si>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</si>
  <si>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</si>
  <si>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</si>
  <si>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</si>
  <si>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</si>
  <si>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</si>
  <si>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</si>
  <si>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</si>
  <si>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</si>
  <si>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</si>
  <si>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</si>
  <si>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</si>
  <si>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</si>
  <si>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</si>
  <si>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</si>
  <si>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</si>
  <si>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</si>
  <si>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</si>
  <si>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</si>
  <si>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</si>
  <si>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</si>
  <si>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</si>
  <si>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</si>
  <si>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</si>
  <si>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</si>
  <si>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</si>
  <si>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</si>
  <si>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</si>
  <si>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</si>
  <si>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</si>
  <si>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</si>
  <si>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</si>
  <si>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</si>
  <si>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</si>
  <si>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</si>
  <si>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</si>
  <si>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</si>
  <si>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</si>
  <si>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</si>
  <si>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</si>
  <si>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</si>
  <si>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</si>
  <si>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</si>
  <si>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</si>
  <si>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</si>
  <si>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</si>
  <si>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</si>
  <si>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</si>
  <si>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</si>
  <si>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</si>
  <si>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</si>
  <si>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</si>
  <si>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</si>
  <si>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</si>
  <si>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</si>
  <si>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</si>
  <si>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</si>
  <si>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</si>
  <si>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</si>
  <si>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</si>
  <si>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</si>
  <si>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</si>
  <si>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</si>
  <si>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</si>
  <si>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</si>
  <si>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</si>
  <si>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</si>
  <si>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</si>
  <si>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</si>
  <si>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</si>
  <si>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</si>
  <si>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</si>
  <si>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</si>
  <si>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</si>
  <si>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</si>
  <si>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</si>
  <si>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</si>
  <si>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</si>
  <si>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</si>
  <si>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</si>
  <si>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</si>
  <si>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</si>
  <si>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</si>
  <si>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</si>
  <si>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</si>
  <si>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</si>
  <si>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</si>
  <si>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</si>
  <si>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</si>
  <si>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</si>
  <si>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</si>
  <si>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</si>
  <si>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</si>
  <si>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</si>
  <si>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</si>
  <si>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</si>
  <si>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</si>
  <si>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</si>
  <si>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</si>
  <si>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</si>
  <si>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</si>
  <si>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</si>
  <si>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</si>
  <si>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</si>
  <si>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</si>
  <si>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</si>
  <si>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</si>
  <si>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</si>
  <si>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</si>
  <si>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</si>
  <si>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</si>
  <si>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</si>
  <si>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</si>
  <si>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</si>
  <si>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</si>
  <si>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</si>
  <si>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</si>
  <si>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</si>
  <si>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</si>
  <si>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</si>
  <si>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</si>
  <si>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</si>
  <si>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</si>
  <si>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</si>
  <si>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</si>
  <si>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</si>
  <si>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</si>
  <si>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</si>
  <si>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</si>
  <si>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</si>
  <si>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</si>
  <si>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</si>
  <si>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</si>
  <si>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</si>
  <si>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</si>
  <si>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</si>
  <si>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</si>
  <si>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</si>
  <si>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</si>
  <si>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</si>
  <si>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</si>
  <si>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</si>
  <si>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</si>
  <si>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</si>
  <si>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</si>
  <si>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</si>
  <si>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</si>
  <si>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</si>
  <si>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</si>
  <si>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</si>
  <si>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</si>
  <si>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</si>
  <si>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</si>
  <si>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</si>
  <si>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</si>
  <si>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</si>
  <si>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</si>
  <si>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</si>
  <si>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</si>
  <si>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</si>
  <si>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</si>
  <si>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</si>
  <si>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</si>
  <si>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</si>
  <si>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</si>
  <si>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</si>
  <si>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</si>
  <si>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</si>
  <si>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</si>
  <si>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</si>
  <si>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</si>
  <si>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</si>
  <si>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</si>
  <si>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</si>
  <si>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</si>
  <si>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</si>
  <si>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</si>
  <si>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</si>
  <si>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</si>
  <si>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</si>
  <si>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</si>
  <si>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</si>
  <si>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</si>
  <si>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</si>
  <si>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</si>
  <si>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</si>
  <si>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</si>
  <si>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</si>
  <si>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</si>
  <si>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</si>
  <si>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</si>
  <si>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</si>
  <si>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</si>
  <si>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</si>
  <si>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</si>
  <si>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</si>
  <si>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</si>
  <si>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</si>
  <si>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</si>
  <si>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</si>
  <si>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</si>
  <si>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</si>
  <si>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</si>
  <si>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</si>
  <si>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</si>
  <si>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</si>
  <si>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</si>
  <si>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</si>
  <si>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</si>
  <si>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</si>
  <si>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</si>
  <si>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</si>
  <si>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</si>
  <si>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</si>
  <si>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</si>
  <si>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</si>
  <si>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</si>
  <si>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</si>
  <si>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</si>
  <si>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</si>
  <si>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</si>
  <si>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</si>
  <si>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</si>
  <si>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</si>
  <si>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</si>
  <si>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</si>
  <si>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</si>
  <si>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</si>
  <si>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</si>
  <si>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</si>
  <si>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</si>
  <si>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</si>
  <si>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</si>
  <si>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</si>
  <si>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</si>
  <si>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</si>
  <si>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</si>
  <si>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</si>
  <si>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</si>
  <si>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</si>
  <si>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</si>
  <si>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</si>
  <si>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</si>
  <si>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</si>
  <si>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</si>
  <si>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</si>
  <si>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</si>
  <si>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</si>
  <si>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</si>
  <si>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</si>
  <si>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</si>
  <si>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</si>
  <si>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</si>
  <si>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</si>
  <si>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</si>
  <si>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</si>
  <si>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</si>
  <si>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</si>
  <si>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</si>
  <si>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</si>
  <si>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</si>
  <si>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</si>
  <si>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</si>
  <si>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</si>
  <si>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</si>
  <si>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</si>
  <si>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</si>
  <si>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</si>
  <si>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</si>
  <si>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</si>
  <si>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</si>
  <si>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</si>
  <si>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</si>
  <si>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</si>
  <si>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</si>
  <si>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</si>
  <si>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</si>
  <si>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</si>
  <si>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</si>
  <si>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</si>
  <si>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</si>
  <si>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</si>
  <si>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</si>
  <si>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</si>
  <si>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</si>
  <si>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</si>
  <si>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</si>
  <si>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</si>
  <si>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</si>
  <si>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</si>
  <si>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</si>
  <si>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</si>
  <si>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</si>
  <si>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</si>
  <si>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</si>
  <si>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</si>
  <si>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</si>
  <si>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</si>
  <si>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</si>
  <si>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</si>
  <si>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</si>
  <si>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</si>
  <si>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</si>
  <si>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</si>
  <si>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</si>
  <si>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</si>
  <si>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</si>
  <si>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</si>
  <si>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</si>
  <si>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</si>
  <si>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</si>
  <si>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</si>
  <si>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</si>
  <si>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</si>
  <si>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</si>
  <si>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</si>
  <si>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</si>
  <si>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</si>
  <si>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</si>
  <si>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</si>
  <si>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</si>
  <si>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</si>
  <si>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</si>
  <si>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</si>
  <si>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</si>
  <si>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</si>
  <si>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</si>
  <si>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</si>
  <si>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</si>
  <si>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</si>
  <si>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</si>
  <si>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</si>
  <si>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</si>
  <si>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</si>
  <si>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</si>
  <si>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</si>
  <si>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</si>
  <si>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</si>
  <si>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</si>
  <si>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</si>
  <si>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</si>
  <si>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</si>
  <si>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</si>
  <si>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</si>
  <si>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</si>
  <si>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</si>
  <si>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</si>
  <si>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</si>
  <si>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</si>
  <si>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</si>
  <si>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</si>
  <si>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</si>
  <si>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</si>
  <si>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</si>
  <si>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</si>
  <si>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</si>
  <si>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</si>
  <si>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</si>
  <si>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</si>
  <si>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</si>
  <si>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</si>
  <si>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</si>
  <si>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</si>
  <si>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</si>
  <si>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</si>
  <si>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</si>
  <si>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</si>
  <si>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</si>
  <si>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</si>
  <si>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</si>
  <si>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</si>
  <si>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</si>
  <si>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</si>
  <si>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</si>
  <si>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</si>
  <si>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</si>
  <si>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</si>
  <si>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</si>
  <si>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</si>
  <si>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</si>
  <si>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</si>
  <si>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</si>
  <si>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</si>
  <si>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</si>
  <si>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</si>
  <si>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</si>
  <si>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</si>
  <si>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</si>
  <si>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</si>
  <si>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</si>
  <si>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</si>
  <si>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</si>
  <si>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</si>
  <si>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</si>
  <si>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</si>
  <si>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</si>
  <si>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</si>
  <si>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</si>
  <si>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</si>
  <si>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</si>
  <si>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</si>
  <si>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</si>
  <si>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</si>
  <si>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</si>
  <si>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</si>
  <si>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</si>
  <si>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</si>
  <si>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</si>
  <si>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</si>
  <si>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</si>
  <si>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</si>
  <si>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</si>
  <si>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</si>
  <si>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</si>
  <si>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</si>
  <si>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</si>
  <si>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</si>
  <si>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</si>
  <si>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</si>
  <si>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</si>
  <si>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</si>
  <si>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</si>
  <si>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</si>
  <si>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</si>
  <si>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</si>
  <si>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</si>
  <si>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</si>
  <si>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</si>
  <si>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</si>
  <si>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</si>
  <si>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</si>
  <si>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</si>
  <si>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</si>
  <si>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</si>
  <si>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</si>
  <si>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</si>
  <si>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</si>
  <si>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</si>
  <si>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</si>
  <si>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</si>
  <si>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</si>
  <si>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</si>
  <si>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</si>
  <si>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</si>
  <si>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</si>
  <si>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</si>
  <si>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</si>
  <si>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</si>
  <si>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</si>
  <si>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</si>
  <si>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</si>
  <si>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</si>
  <si>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</si>
  <si>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</si>
  <si>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</si>
  <si>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</si>
  <si>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</si>
  <si>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</si>
  <si>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</si>
  <si>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</si>
  <si>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</si>
  <si>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</si>
  <si>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</si>
  <si>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</si>
  <si>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</si>
  <si>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</si>
  <si>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</si>
  <si>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</si>
  <si>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</si>
  <si>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</si>
  <si>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</si>
  <si>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</si>
  <si>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</si>
  <si>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</si>
  <si>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</si>
  <si>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</si>
  <si>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</si>
  <si>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</si>
  <si>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</si>
  <si>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</si>
  <si>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</si>
  <si>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</si>
  <si>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</si>
  <si>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</si>
  <si>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</si>
  <si>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</si>
  <si>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</si>
  <si>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</si>
  <si>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</si>
  <si>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</si>
  <si>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</si>
  <si>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</si>
  <si>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</si>
  <si>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</si>
  <si>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</si>
  <si>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</si>
  <si>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</si>
  <si>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</si>
  <si>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</si>
  <si>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</si>
  <si>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</si>
  <si>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</si>
  <si>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</si>
  <si>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</si>
  <si>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</si>
  <si>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</si>
  <si>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</si>
  <si>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</si>
  <si>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</si>
  <si>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</si>
  <si>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</si>
  <si>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</si>
  <si>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</si>
  <si>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</si>
  <si>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</si>
  <si>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</si>
  <si>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</si>
  <si>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</si>
  <si>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</si>
  <si>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</si>
  <si>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</si>
  <si>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</si>
  <si>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</si>
  <si>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</si>
  <si>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</si>
  <si>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</si>
  <si>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</si>
  <si>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</si>
  <si>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</si>
  <si>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</si>
  <si>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</si>
  <si>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</si>
  <si>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</si>
  <si>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</si>
  <si>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</si>
  <si>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</si>
  <si>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</si>
  <si>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</si>
  <si>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</si>
  <si>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</si>
  <si>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</si>
  <si>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</si>
  <si>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</si>
  <si>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</si>
  <si>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</si>
  <si>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</si>
  <si>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</si>
  <si>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</si>
  <si>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</si>
  <si>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</si>
  <si>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</si>
  <si>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</si>
  <si>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</si>
  <si>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</si>
  <si>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</si>
  <si>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</si>
  <si>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</si>
  <si>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</si>
  <si>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</si>
  <si>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</si>
  <si>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</si>
  <si>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</si>
  <si>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</si>
  <si>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</si>
  <si>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</si>
  <si>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</si>
  <si>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</si>
  <si>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</si>
  <si>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</si>
  <si>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</si>
  <si>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</si>
  <si>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</si>
  <si>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</si>
  <si>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</si>
  <si>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</si>
  <si>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</si>
  <si>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</si>
  <si>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</si>
  <si>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</si>
  <si>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</si>
  <si>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</si>
  <si>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</si>
  <si>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</si>
  <si>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</si>
  <si>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</si>
  <si>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</si>
  <si>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</si>
  <si>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</si>
  <si>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</si>
  <si>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</si>
  <si>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</si>
  <si>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</si>
  <si>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</si>
  <si>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</si>
  <si>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</si>
  <si>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</si>
  <si>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</si>
  <si>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</si>
  <si>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</si>
  <si>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</si>
  <si>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</si>
  <si>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</si>
  <si>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</si>
  <si>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</si>
  <si>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</si>
  <si>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</si>
  <si>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</si>
  <si>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</si>
  <si>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</si>
  <si>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</si>
  <si>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</si>
  <si>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</si>
  <si>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</si>
  <si>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</si>
  <si>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</si>
  <si>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</si>
  <si>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</si>
  <si>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</si>
  <si>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</si>
  <si>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</si>
  <si>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</si>
  <si>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</si>
  <si>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</si>
  <si>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</si>
  <si>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</si>
  <si>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</si>
  <si>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</si>
  <si>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</si>
  <si>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</si>
  <si>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</si>
  <si>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</si>
  <si>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</si>
  <si>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</si>
  <si>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</si>
  <si>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</si>
  <si>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</si>
  <si>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</si>
  <si>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</si>
  <si>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</si>
  <si>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</si>
  <si>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</si>
  <si>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</si>
  <si>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</si>
  <si>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</si>
  <si>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</si>
  <si>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</si>
  <si>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</si>
  <si>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</si>
  <si>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</si>
  <si>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</si>
  <si>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</si>
  <si>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</si>
  <si>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</si>
  <si>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</si>
  <si>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</si>
  <si>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</si>
  <si>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</si>
  <si>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</si>
  <si>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</si>
  <si>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</si>
  <si>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</si>
  <si>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</si>
  <si>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</si>
  <si>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</si>
  <si>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</si>
  <si>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</si>
  <si>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</si>
  <si>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</si>
  <si>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</si>
  <si>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</si>
  <si>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</si>
  <si>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</si>
  <si>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</si>
  <si>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</si>
  <si>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</si>
  <si>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</si>
  <si>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</si>
  <si>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</si>
  <si>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</si>
  <si>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</si>
  <si>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</si>
  <si>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</si>
  <si>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</si>
  <si>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</si>
  <si>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</si>
  <si>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</si>
  <si>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</si>
  <si>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</si>
  <si>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</si>
  <si>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</si>
  <si>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</si>
  <si>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</si>
  <si>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</si>
  <si>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</si>
  <si>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</si>
  <si>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</si>
  <si>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</si>
  <si>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</si>
  <si>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</si>
  <si>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</si>
  <si>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</si>
  <si>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</si>
  <si>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</si>
  <si>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</si>
  <si>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</si>
  <si>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</si>
  <si>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</si>
  <si>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</si>
  <si>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</si>
  <si>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</si>
  <si>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</si>
  <si>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</si>
  <si>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</si>
  <si>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</si>
  <si>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</si>
  <si>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</si>
  <si>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</si>
  <si>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</si>
  <si>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</si>
  <si>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</si>
  <si>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</si>
  <si>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</si>
  <si>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</si>
  <si>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</si>
  <si>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</si>
  <si>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</si>
  <si>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</si>
  <si>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</si>
  <si>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</si>
  <si>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</si>
  <si>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</si>
  <si>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</si>
  <si>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</si>
  <si>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</si>
  <si>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</si>
  <si>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</si>
  <si>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</si>
  <si>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</si>
  <si>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</si>
  <si>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</si>
  <si>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</si>
  <si>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</si>
  <si>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</si>
  <si>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</si>
  <si>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</si>
  <si>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</si>
  <si>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</si>
  <si>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</si>
  <si>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</si>
  <si>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</si>
  <si>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</si>
  <si>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</si>
  <si>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</si>
  <si>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</si>
  <si>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</si>
  <si>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</si>
  <si>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</si>
  <si>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</si>
  <si>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</si>
  <si>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</si>
  <si>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</si>
  <si>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</si>
  <si>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</si>
  <si>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</si>
  <si>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</si>
  <si>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</si>
  <si>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</si>
  <si>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</si>
  <si>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</si>
  <si>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</si>
  <si>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</si>
  <si>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</si>
  <si>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</si>
  <si>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</si>
  <si>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</si>
  <si>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</si>
  <si>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</si>
  <si>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</si>
  <si>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</si>
  <si>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</si>
  <si>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</si>
  <si>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</si>
  <si>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</si>
  <si>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</si>
  <si>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</si>
  <si>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</si>
  <si>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</si>
  <si>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</si>
  <si>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</si>
  <si>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</si>
  <si>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</si>
  <si>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</si>
  <si>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</si>
  <si>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</si>
  <si>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</si>
  <si>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</si>
  <si>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</si>
  <si>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</si>
  <si>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</si>
  <si>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</si>
  <si>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</si>
  <si>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</si>
  <si>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</si>
  <si>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</si>
  <si>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</si>
  <si>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</si>
  <si>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</si>
  <si>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</si>
  <si>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</si>
  <si>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</si>
  <si>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</si>
  <si>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</si>
  <si>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</si>
  <si>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</si>
  <si>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</si>
  <si>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</si>
  <si>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</si>
  <si>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</si>
  <si>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</si>
  <si>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</si>
  <si>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</si>
  <si>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</si>
  <si>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</si>
  <si>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</si>
  <si>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</si>
  <si>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</si>
  <si>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</si>
  <si>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</si>
  <si>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</si>
  <si>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</si>
  <si>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</si>
  <si>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</si>
  <si>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</si>
  <si>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</si>
  <si>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</si>
  <si>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</si>
  <si>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</si>
  <si>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</si>
  <si>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</si>
  <si>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</si>
  <si>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</si>
  <si>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</si>
  <si>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</si>
  <si>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</si>
  <si>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</si>
  <si>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</si>
  <si>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</si>
  <si>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</si>
  <si>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</si>
  <si>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</si>
  <si>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</si>
  <si>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</si>
  <si>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</si>
  <si>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</si>
  <si>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</si>
  <si>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</si>
  <si>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</si>
  <si>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</si>
  <si>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</si>
  <si>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</si>
  <si>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</si>
  <si>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</si>
  <si>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</si>
  <si>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</si>
  <si>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</si>
  <si>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</si>
  <si>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</si>
  <si>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</si>
  <si>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</si>
  <si>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</si>
  <si>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</si>
  <si>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</si>
  <si>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</si>
  <si>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</si>
  <si>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</si>
  <si>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</si>
  <si>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</si>
  <si>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</si>
  <si>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</si>
  <si>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</si>
  <si>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</si>
  <si>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</si>
  <si>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</si>
  <si>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</si>
  <si>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</si>
  <si>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</si>
  <si>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</si>
  <si>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</si>
  <si>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</si>
  <si>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</si>
  <si>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</si>
  <si>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</si>
  <si>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</si>
  <si>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</si>
  <si>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</si>
  <si>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</si>
  <si>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</si>
  <si>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</si>
  <si>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</si>
  <si>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</si>
  <si>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</si>
  <si>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</si>
  <si>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</si>
  <si>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</si>
  <si>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</si>
  <si>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</si>
  <si>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</si>
  <si>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</si>
  <si>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</si>
  <si>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</si>
  <si>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</si>
  <si>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</si>
  <si>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</si>
  <si>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</si>
  <si>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</si>
  <si>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</si>
  <si>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</si>
  <si>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</si>
  <si>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</si>
  <si>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</si>
  <si>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</si>
  <si>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</si>
  <si>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</si>
  <si>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</si>
  <si>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</si>
  <si>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</si>
  <si>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</si>
  <si>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</si>
  <si>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</si>
  <si>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</si>
  <si>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</si>
  <si>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</si>
  <si>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</si>
  <si>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</si>
  <si>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</si>
  <si>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</si>
  <si>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</si>
  <si>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</si>
  <si>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</si>
  <si>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</si>
  <si>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</si>
  <si>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</si>
  <si>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</si>
  <si>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</si>
  <si>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</si>
  <si>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</si>
  <si>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</si>
  <si>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</si>
  <si>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</si>
  <si>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</si>
  <si>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</si>
  <si>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</si>
  <si>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</si>
  <si>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</si>
  <si>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</si>
  <si>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</si>
  <si>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</si>
  <si>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</si>
  <si>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</si>
  <si>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</si>
  <si>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</si>
  <si>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</si>
  <si>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</si>
  <si>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</si>
  <si>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</si>
  <si>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</si>
  <si>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</si>
  <si>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</si>
  <si>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</si>
  <si>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</si>
  <si>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</si>
  <si>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</si>
  <si>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</si>
  <si>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</si>
  <si>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</si>
  <si>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</si>
  <si>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</si>
  <si>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</si>
  <si>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</si>
  <si>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</si>
  <si>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</si>
  <si>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</si>
  <si>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</si>
  <si>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</si>
  <si>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</si>
  <si>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</si>
  <si>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</si>
  <si>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</si>
  <si>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</si>
  <si>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</si>
  <si>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</si>
  <si>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</si>
  <si>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</si>
  <si>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</si>
  <si>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</si>
  <si>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</si>
  <si>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</si>
  <si>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</si>
  <si>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</si>
  <si>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</si>
  <si>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</si>
  <si>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</si>
  <si>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</si>
  <si>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</si>
  <si>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</si>
  <si>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</si>
  <si>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</si>
  <si>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</si>
  <si>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</si>
  <si>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</si>
  <si>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</si>
  <si>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</si>
  <si>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</si>
  <si>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</si>
  <si>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</si>
  <si>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</si>
  <si>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</si>
  <si>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</si>
  <si>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</si>
  <si>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</si>
  <si>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</si>
  <si>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</si>
  <si>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</si>
  <si>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</si>
  <si>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</si>
  <si>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</si>
  <si>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</si>
  <si>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</si>
  <si>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</si>
  <si>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</si>
  <si>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</si>
  <si>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</si>
  <si>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</si>
  <si>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</si>
  <si>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</si>
  <si>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</si>
  <si>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</si>
  <si>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</si>
  <si>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</si>
  <si>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</si>
  <si>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</si>
  <si>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</si>
  <si>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</si>
  <si>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</si>
  <si>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</si>
  <si>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</si>
  <si>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</si>
  <si>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</si>
  <si>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</si>
  <si>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</si>
  <si>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</si>
  <si>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</si>
  <si>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</si>
  <si>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</si>
  <si>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</si>
  <si>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</si>
  <si>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</si>
  <si>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</si>
  <si>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</si>
  <si>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</si>
  <si>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</si>
  <si>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</si>
  <si>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</si>
  <si>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</si>
  <si>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</si>
  <si>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</si>
  <si>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</si>
  <si>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</si>
  <si>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</si>
  <si>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</si>
  <si>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</si>
  <si>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</si>
  <si>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</si>
  <si>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</si>
  <si>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</si>
  <si>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</si>
  <si>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</si>
  <si>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</si>
  <si>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</si>
  <si>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</si>
  <si>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</si>
  <si>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</si>
  <si>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</si>
  <si>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</si>
  <si>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</si>
  <si>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</si>
  <si>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</si>
  <si>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</si>
  <si>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</si>
  <si>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</si>
  <si>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</si>
  <si>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</si>
  <si>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</si>
  <si>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</si>
  <si>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</si>
  <si>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</si>
  <si>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</si>
  <si>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</si>
  <si>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</si>
  <si>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</si>
  <si>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</si>
  <si>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</si>
  <si>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</si>
  <si>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</si>
  <si>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</si>
  <si>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</si>
  <si>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</si>
  <si>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</si>
  <si>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</si>
  <si>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</si>
  <si>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</si>
  <si>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</si>
  <si>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</si>
  <si>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</si>
  <si>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</si>
  <si>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</si>
  <si>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</si>
  <si>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</si>
  <si>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</si>
  <si>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</si>
  <si>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</si>
  <si>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</si>
  <si>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</si>
  <si>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</si>
  <si>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</si>
  <si>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</si>
  <si>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</si>
  <si>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</si>
  <si>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</si>
  <si>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</si>
  <si>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</si>
  <si>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</si>
  <si>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</si>
  <si>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</si>
  <si>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</si>
  <si>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</si>
  <si>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</si>
  <si>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</si>
  <si>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</si>
  <si>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</si>
  <si>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</si>
  <si>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</si>
  <si>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</si>
  <si>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</si>
  <si>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</si>
  <si>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</si>
  <si>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</si>
  <si>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</si>
  <si>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</si>
  <si>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</si>
  <si>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</si>
  <si>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</si>
  <si>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</si>
  <si>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</si>
  <si>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</si>
  <si>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</si>
  <si>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</si>
  <si>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</si>
  <si>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</si>
  <si>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</si>
  <si>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</si>
  <si>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</si>
  <si>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</si>
  <si>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</si>
  <si>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</si>
  <si>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</si>
  <si>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</si>
  <si>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</si>
  <si>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</si>
  <si>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</si>
  <si>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</si>
  <si>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</si>
  <si>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</si>
  <si>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</si>
  <si>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</si>
  <si>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</si>
  <si>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</si>
  <si>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</si>
  <si>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</si>
  <si>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</si>
  <si>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</si>
  <si>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</si>
  <si>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</si>
  <si>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</si>
  <si>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</si>
  <si>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</si>
  <si>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</si>
  <si>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</si>
  <si>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</si>
  <si>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</si>
  <si>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</si>
  <si>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</si>
  <si>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</si>
  <si>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</si>
  <si>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</si>
  <si>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</si>
  <si>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</si>
  <si>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</si>
  <si>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</si>
  <si>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</si>
  <si>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</si>
  <si>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</si>
  <si>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</si>
  <si>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</si>
  <si>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</si>
  <si>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</si>
  <si>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</si>
  <si>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</si>
  <si>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</si>
  <si>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</si>
  <si>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</si>
  <si>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</si>
  <si>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</si>
  <si>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</si>
  <si>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</si>
  <si>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</si>
  <si>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</si>
  <si>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</si>
  <si>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</si>
  <si>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</si>
  <si>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</si>
  <si>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</si>
  <si>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</si>
  <si>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</si>
  <si>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</si>
  <si>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</si>
  <si>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</si>
  <si>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</si>
  <si>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</si>
  <si>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</si>
  <si>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</si>
  <si>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</si>
  <si>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</si>
  <si>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</si>
  <si>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</si>
  <si>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</si>
  <si>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</si>
  <si>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</si>
  <si>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</si>
  <si>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</si>
  <si>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</si>
  <si>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</si>
  <si>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</si>
  <si>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</si>
  <si>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</si>
  <si>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</si>
  <si>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</si>
  <si>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</si>
  <si>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</si>
  <si>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</si>
  <si>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</si>
  <si>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</si>
  <si>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</si>
  <si>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</si>
  <si>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</si>
  <si>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</si>
  <si>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</si>
  <si>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</si>
  <si>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</si>
  <si>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</si>
  <si>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</si>
  <si>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</si>
  <si>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</si>
  <si>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</si>
  <si>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</si>
  <si>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</si>
  <si>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</si>
  <si>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</si>
  <si>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</si>
  <si>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</si>
  <si>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</si>
  <si>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</si>
  <si>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</si>
  <si>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</si>
  <si>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</si>
  <si>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</si>
  <si>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</si>
  <si>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</si>
  <si>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</si>
  <si>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</si>
  <si>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</si>
  <si>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</si>
  <si>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</si>
  <si>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</si>
  <si>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</si>
  <si>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</si>
  <si>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</si>
  <si>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</si>
  <si>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</si>
  <si>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</si>
  <si>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</si>
  <si>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</si>
  <si>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</si>
  <si>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</si>
  <si>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</si>
  <si>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</si>
  <si>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</si>
  <si>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</si>
  <si>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</si>
  <si>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</si>
  <si>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</si>
  <si>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</si>
  <si>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</si>
  <si>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</si>
  <si>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</si>
  <si>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</si>
  <si>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</si>
  <si>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</si>
  <si>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</si>
  <si>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</si>
  <si>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</si>
  <si>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</si>
  <si>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</si>
  <si>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</si>
  <si>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</si>
  <si>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</si>
  <si>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</si>
  <si>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</si>
  <si>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</si>
  <si>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</si>
  <si>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</si>
  <si>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</si>
  <si>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</si>
  <si>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</si>
  <si>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</si>
  <si>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</si>
  <si>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</si>
  <si>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</si>
  <si>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</si>
  <si>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</si>
  <si>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</si>
  <si>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</si>
  <si>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</si>
  <si>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</si>
  <si>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</si>
  <si>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</si>
  <si>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</si>
  <si>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</si>
  <si>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</si>
  <si>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</si>
  <si>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</si>
  <si>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</si>
  <si>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</si>
  <si>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</si>
  <si>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</si>
  <si>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</si>
  <si>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</si>
  <si>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</si>
  <si>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</si>
  <si>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</si>
  <si>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</si>
  <si>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</si>
  <si>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</si>
  <si>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</si>
  <si>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</si>
  <si>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</si>
  <si>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</si>
  <si>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</si>
  <si>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</si>
  <si>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</si>
  <si>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</si>
  <si>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</si>
  <si>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</si>
  <si>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</si>
  <si>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</si>
  <si>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</si>
  <si>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</si>
  <si>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</si>
  <si>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</si>
  <si>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</si>
  <si>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</si>
  <si>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</si>
  <si>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</si>
  <si>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</si>
  <si>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</si>
  <si>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</si>
  <si>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</si>
  <si>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</si>
  <si>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</si>
  <si>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</si>
  <si>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</si>
  <si>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</si>
  <si>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</si>
  <si>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</si>
  <si>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</si>
  <si>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</si>
  <si>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</si>
  <si>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</si>
  <si>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</si>
  <si>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</si>
  <si>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</si>
  <si>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</si>
  <si>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</si>
  <si>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</si>
  <si>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</si>
  <si>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</si>
  <si>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</si>
  <si>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</si>
  <si>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</si>
  <si>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</si>
  <si>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</si>
  <si>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</si>
  <si>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</si>
  <si>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</si>
  <si>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</si>
  <si>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</si>
  <si>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</si>
  <si>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</si>
  <si>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</si>
  <si>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</si>
  <si>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</si>
  <si>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</si>
  <si>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</si>
  <si>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</si>
  <si>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</si>
  <si>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</si>
  <si>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</si>
  <si>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</si>
  <si>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</si>
  <si>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</si>
  <si>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</si>
  <si>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</si>
  <si>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</si>
  <si>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</si>
  <si>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</si>
  <si>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</si>
  <si>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</si>
  <si>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</si>
  <si>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</si>
  <si>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</si>
  <si>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</si>
  <si>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</si>
  <si>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</si>
  <si>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</si>
  <si>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</si>
  <si>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</si>
  <si>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</si>
  <si>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</si>
  <si>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</si>
  <si>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</si>
  <si>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</si>
  <si>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</si>
  <si>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</si>
  <si>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</si>
  <si>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</si>
  <si>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</si>
  <si>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</si>
  <si>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</si>
  <si>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</si>
  <si>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</si>
  <si>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</si>
  <si>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</si>
  <si>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</si>
  <si>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</si>
  <si>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</si>
  <si>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</si>
  <si>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</si>
  <si>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</si>
  <si>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</si>
  <si>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</si>
  <si>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</si>
  <si>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</si>
  <si>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</si>
  <si>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</si>
  <si>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</si>
  <si>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</si>
  <si>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</si>
  <si>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</si>
  <si>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</si>
  <si>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</si>
  <si>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</si>
  <si>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</si>
  <si>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</si>
  <si>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</si>
  <si>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</si>
  <si>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</si>
  <si>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</si>
  <si>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</si>
  <si>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</si>
  <si>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</si>
  <si>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</si>
  <si>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</si>
  <si>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</si>
  <si>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</si>
  <si>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</si>
  <si>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</si>
  <si>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</si>
  <si>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</si>
  <si>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</si>
  <si>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</si>
  <si>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</si>
  <si>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</si>
  <si>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</si>
  <si>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</si>
  <si>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</si>
  <si>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</si>
  <si>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</si>
  <si>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</si>
  <si>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</si>
  <si>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</si>
  <si>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</si>
  <si>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</si>
  <si>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</si>
  <si>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</si>
  <si>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</si>
  <si>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</si>
  <si>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</si>
  <si>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</si>
  <si>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</si>
  <si>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</si>
  <si>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</si>
  <si>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</si>
  <si>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</si>
  <si>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</si>
  <si>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</si>
  <si>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</si>
  <si>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</si>
  <si>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</si>
  <si>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</si>
  <si>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</si>
  <si>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</si>
  <si>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</si>
  <si>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</si>
  <si>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</si>
  <si>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</si>
  <si>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</si>
  <si>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</si>
  <si>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</si>
  <si>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</si>
  <si>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</si>
  <si>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</si>
  <si>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</si>
  <si>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</si>
  <si>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</si>
  <si>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</si>
  <si>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</si>
  <si>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</si>
  <si>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</si>
  <si>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</si>
  <si>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</si>
  <si>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</si>
  <si>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</si>
  <si>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</si>
  <si>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</si>
  <si>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</si>
  <si>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</si>
  <si>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</si>
  <si>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</si>
  <si>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</si>
  <si>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</si>
  <si>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</si>
  <si>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</si>
  <si>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</si>
  <si>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</si>
  <si>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</si>
  <si>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</si>
  <si>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</si>
  <si>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</si>
  <si>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</si>
  <si>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</si>
  <si>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</si>
  <si>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</si>
  <si>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</si>
  <si>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</si>
  <si>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</si>
  <si>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</si>
  <si>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</si>
  <si>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</si>
  <si>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</si>
  <si>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</si>
  <si>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</si>
  <si>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</si>
  <si>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</si>
  <si>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</si>
  <si>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</si>
  <si>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</si>
  <si>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</si>
  <si>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</si>
  <si>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</si>
  <si>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</si>
  <si>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</si>
  <si>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</si>
  <si>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</si>
  <si>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</si>
  <si>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</si>
  <si>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</si>
  <si>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</si>
  <si>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</si>
  <si>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</si>
  <si>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</si>
  <si>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</si>
  <si>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</si>
  <si>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</si>
  <si>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</si>
  <si>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</si>
  <si>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</si>
  <si>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</si>
  <si>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</si>
  <si>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</si>
  <si>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</si>
  <si>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</si>
  <si>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</si>
  <si>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</si>
  <si>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</si>
  <si>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</si>
  <si>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</si>
  <si>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</si>
  <si>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</si>
  <si>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</si>
  <si>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</si>
  <si>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</si>
  <si>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</si>
  <si>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</si>
  <si>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</si>
  <si>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</si>
  <si>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</si>
  <si>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</si>
  <si>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</si>
  <si>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</si>
  <si>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</si>
  <si>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</si>
  <si>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</si>
  <si>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</si>
  <si>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</si>
  <si>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</si>
  <si>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</si>
  <si>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</si>
  <si>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</si>
  <si>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</si>
  <si>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</si>
  <si>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</si>
  <si>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</si>
  <si>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</si>
  <si>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</si>
  <si>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</si>
  <si>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</si>
  <si>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</si>
  <si>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</si>
  <si>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</si>
  <si>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</si>
  <si>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</si>
  <si>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</si>
  <si>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</si>
  <si>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</si>
  <si>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</si>
  <si>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</si>
  <si>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</si>
  <si>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</si>
  <si>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</si>
  <si>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</si>
  <si>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</si>
  <si>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</si>
  <si>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</si>
  <si>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</si>
  <si>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</si>
  <si>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</si>
  <si>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</si>
  <si>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</si>
  <si>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</si>
  <si>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</si>
  <si>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</si>
  <si>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</si>
  <si>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</si>
  <si>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</si>
  <si>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</si>
  <si>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</si>
  <si>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</si>
  <si>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</si>
  <si>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</si>
  <si>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</si>
  <si>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</si>
  <si>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</si>
  <si>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</si>
  <si>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</si>
  <si>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</si>
  <si>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</si>
  <si>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</si>
  <si>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</si>
  <si>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</si>
  <si>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</si>
  <si>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</si>
  <si>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</si>
  <si>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</si>
  <si>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</si>
  <si>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</si>
  <si>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</si>
  <si>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</si>
  <si>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</si>
  <si>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</si>
  <si>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</si>
  <si>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</si>
  <si>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</si>
  <si>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</si>
  <si>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</si>
  <si>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</si>
  <si>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</si>
  <si>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</si>
  <si>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</si>
  <si>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</si>
  <si>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</si>
  <si>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</si>
  <si>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</si>
  <si>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</si>
  <si>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</si>
  <si>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</si>
  <si>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</si>
  <si>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</si>
  <si>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</si>
  <si>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</si>
  <si>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</si>
  <si>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</si>
  <si>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</si>
  <si>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</si>
  <si>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</si>
  <si>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</si>
  <si>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</si>
  <si>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</si>
  <si>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</si>
  <si>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</si>
  <si>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</si>
  <si>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</si>
  <si>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</si>
  <si>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</si>
  <si>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</si>
  <si>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</si>
  <si>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</si>
  <si>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</si>
  <si>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</si>
  <si>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</si>
  <si>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</si>
  <si>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</si>
  <si>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</si>
  <si>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</si>
  <si>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</si>
  <si>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</si>
  <si>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</si>
  <si>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</si>
  <si>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</si>
  <si>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</si>
  <si>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</si>
  <si>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</si>
  <si>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</si>
  <si>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</si>
  <si>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</si>
  <si>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</si>
  <si>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</si>
  <si>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</si>
  <si>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</si>
  <si>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</si>
  <si>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</si>
  <si>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</si>
  <si>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</si>
  <si>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</si>
  <si>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</si>
  <si>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</si>
  <si>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</si>
  <si>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</si>
  <si>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</si>
  <si>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</si>
  <si>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</si>
  <si>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</si>
  <si>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</si>
  <si>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</si>
  <si>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</si>
  <si>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</si>
  <si>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</si>
  <si>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</si>
  <si>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</si>
  <si>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</si>
  <si>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</si>
  <si>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</si>
  <si>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</si>
  <si>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</si>
  <si>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</si>
  <si>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</si>
  <si>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</si>
  <si>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</si>
  <si>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</si>
  <si>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</si>
  <si>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</si>
  <si>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</si>
  <si>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</si>
  <si>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</si>
  <si>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</si>
  <si>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</si>
  <si>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</si>
  <si>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</si>
  <si>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</si>
  <si>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</si>
  <si>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</si>
  <si>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</si>
  <si>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</si>
  <si>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</si>
  <si>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</si>
  <si>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</si>
  <si>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</si>
  <si>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</si>
  <si>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</si>
  <si>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</si>
  <si>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</si>
  <si>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</si>
  <si>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</si>
  <si>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</si>
  <si>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</si>
  <si>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</si>
  <si>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</si>
  <si>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</si>
  <si>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</si>
  <si>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</si>
  <si>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</si>
  <si>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</si>
  <si>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</si>
  <si>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</si>
  <si>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</si>
  <si>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</si>
  <si>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</si>
  <si>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</si>
  <si>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</si>
  <si>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</si>
  <si>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</si>
  <si>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</si>
  <si>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</si>
  <si>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</si>
  <si>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</si>
  <si>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</si>
  <si>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</si>
  <si>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</si>
  <si>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</si>
  <si>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</si>
  <si>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</si>
  <si>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</si>
  <si>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</si>
  <si>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</si>
  <si>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</si>
  <si>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</si>
  <si>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</si>
  <si>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</si>
  <si>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</si>
  <si>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</si>
  <si>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</si>
  <si>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</si>
  <si>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</si>
  <si>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</si>
  <si>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</si>
  <si>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</si>
  <si>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</si>
  <si>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</si>
  <si>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</si>
  <si>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</si>
  <si>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</si>
  <si>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</si>
  <si>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</si>
  <si>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</si>
  <si>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</si>
  <si>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</si>
  <si>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</si>
  <si>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</si>
  <si>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</si>
  <si>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</si>
  <si>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</si>
  <si>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</si>
  <si>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</si>
  <si>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</si>
  <si>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</si>
  <si>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</si>
  <si>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</si>
  <si>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</si>
  <si>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</si>
  <si>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</si>
  <si>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</si>
  <si>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</si>
  <si>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</si>
  <si>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</si>
  <si>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</si>
  <si>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</si>
  <si>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</si>
  <si>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</si>
  <si>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</si>
  <si>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</si>
  <si>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</si>
  <si>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</si>
  <si>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</si>
  <si>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</si>
  <si>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</si>
  <si>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</si>
  <si>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</si>
  <si>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</si>
  <si>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</si>
  <si>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</si>
  <si>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</si>
  <si>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</si>
  <si>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</si>
  <si>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</si>
  <si>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</si>
  <si>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</si>
  <si>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</si>
  <si>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</si>
  <si>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</si>
  <si>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</si>
  <si>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</si>
  <si>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</si>
  <si>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</si>
  <si>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</si>
  <si>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</si>
  <si>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</si>
  <si>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</si>
  <si>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</si>
  <si>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</si>
  <si>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</si>
  <si>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</si>
  <si>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</si>
  <si>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</si>
  <si>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</si>
  <si>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</si>
  <si>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</si>
  <si>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</si>
  <si>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</si>
  <si>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</si>
  <si>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</si>
  <si>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</si>
  <si>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</si>
  <si>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</si>
  <si>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</si>
  <si>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</si>
  <si>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</si>
  <si>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</si>
  <si>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</si>
  <si>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</si>
  <si>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</si>
  <si>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</si>
  <si>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</si>
  <si>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</si>
  <si>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</si>
  <si>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</si>
  <si>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</si>
  <si>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</si>
  <si>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</si>
  <si>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</si>
  <si>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</si>
  <si>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</si>
  <si>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</si>
  <si>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</si>
  <si>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</si>
  <si>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</si>
  <si>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</si>
  <si>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</si>
  <si>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</si>
  <si>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</si>
  <si>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</si>
  <si>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</si>
  <si>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</si>
  <si>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</si>
  <si>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</si>
  <si>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</si>
  <si>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</si>
  <si>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</si>
  <si>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</si>
  <si>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</si>
  <si>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</si>
  <si>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</si>
  <si>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</si>
  <si>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</si>
  <si>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</si>
  <si>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</si>
  <si>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</si>
  <si>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</si>
  <si>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</si>
  <si>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</si>
  <si>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</si>
  <si>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</si>
  <si>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</si>
  <si>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</si>
  <si>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</si>
  <si>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</si>
  <si>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</si>
  <si>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</si>
  <si>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</si>
  <si>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</si>
  <si>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</si>
  <si>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</si>
  <si>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</si>
  <si>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</si>
  <si>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</si>
  <si>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</si>
  <si>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</si>
  <si>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</si>
  <si>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</si>
  <si>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</si>
  <si>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</si>
  <si>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</si>
  <si>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</si>
  <si>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</si>
  <si>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</si>
  <si>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</si>
  <si>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</si>
  <si>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</si>
  <si>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</si>
  <si>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</si>
  <si>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</si>
  <si>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</si>
  <si>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</si>
  <si>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</si>
  <si>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</si>
  <si>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</si>
  <si>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</si>
  <si>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</si>
  <si>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</si>
  <si>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</si>
  <si>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</si>
  <si>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</si>
  <si>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</si>
  <si>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</si>
  <si>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</si>
  <si>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</si>
  <si>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</si>
  <si>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</si>
  <si>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</si>
  <si>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</si>
  <si>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</si>
  <si>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</si>
  <si>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</si>
  <si>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</si>
  <si>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</si>
  <si>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</si>
  <si>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</si>
  <si>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</si>
  <si>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</si>
  <si>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</si>
  <si>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</si>
  <si>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</si>
  <si>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</si>
  <si>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</si>
  <si>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</si>
  <si>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</si>
  <si>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</si>
  <si>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</si>
  <si>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</si>
  <si>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</si>
  <si>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</si>
  <si>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</si>
  <si>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</si>
  <si>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</si>
  <si>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</si>
  <si>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</si>
  <si>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</si>
  <si>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</si>
  <si>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</si>
  <si>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</si>
  <si>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</si>
  <si>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</si>
  <si>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</si>
  <si>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</si>
  <si>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</si>
  <si>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</si>
  <si>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</si>
  <si>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</si>
  <si>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</si>
  <si>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</si>
  <si>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</si>
  <si>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</si>
  <si>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</si>
  <si>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</si>
  <si>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</si>
  <si>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</si>
  <si>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</si>
  <si>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</si>
  <si>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</si>
  <si>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</si>
  <si>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</si>
  <si>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</si>
  <si>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</si>
  <si>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</si>
  <si>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</si>
  <si>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</si>
  <si>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</si>
  <si>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</si>
  <si>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</si>
  <si>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</si>
  <si>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</si>
  <si>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</si>
  <si>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</si>
  <si>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</si>
  <si>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</si>
  <si>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</si>
  <si>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</si>
  <si>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</si>
  <si>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</si>
  <si>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</si>
  <si>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</si>
  <si>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</si>
  <si>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</si>
  <si>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</si>
  <si>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</si>
  <si>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</si>
  <si>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</si>
  <si>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</si>
  <si>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</si>
  <si>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</si>
  <si>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</si>
  <si>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</si>
  <si>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</si>
  <si>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</si>
  <si>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</si>
  <si>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</si>
  <si>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</si>
  <si>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</si>
  <si>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</si>
  <si>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</si>
  <si>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</si>
  <si>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</si>
  <si>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</si>
  <si>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</si>
  <si>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</si>
  <si>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</si>
  <si>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</si>
  <si>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</si>
  <si>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</si>
  <si>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</si>
  <si>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</si>
  <si>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</si>
  <si>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</si>
  <si>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</si>
  <si>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</si>
  <si>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</si>
  <si>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</si>
  <si>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</si>
  <si>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</si>
  <si>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</si>
  <si>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</si>
  <si>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</si>
  <si>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</si>
  <si>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</si>
  <si>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</si>
  <si>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</si>
  <si>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</si>
  <si>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</si>
  <si>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</si>
  <si>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</si>
  <si>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</si>
  <si>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</si>
  <si>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</si>
  <si>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</si>
  <si>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</si>
  <si>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</si>
  <si>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</si>
  <si>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</si>
  <si>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</si>
  <si>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</si>
  <si>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</si>
  <si>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</si>
  <si>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</si>
  <si>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</si>
  <si>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</si>
  <si>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</si>
  <si>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</si>
  <si>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</si>
  <si>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</si>
  <si>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</si>
  <si>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</si>
  <si>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</si>
  <si>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</si>
  <si>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</si>
  <si>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</si>
  <si>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</si>
  <si>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</si>
  <si>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</si>
  <si>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</si>
  <si>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</si>
  <si>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</si>
  <si>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</si>
  <si>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</si>
  <si>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</si>
  <si>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</si>
  <si>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</si>
  <si>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</si>
  <si>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</si>
  <si>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</si>
  <si>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</si>
  <si>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</si>
  <si>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</si>
  <si>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</si>
  <si>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</si>
  <si>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</si>
  <si>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</si>
  <si>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</si>
  <si>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</si>
  <si>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</si>
  <si>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</si>
  <si>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</si>
  <si>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</si>
  <si>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</si>
  <si>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</si>
  <si>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</si>
  <si>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</si>
  <si>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</si>
  <si>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</si>
  <si>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</si>
  <si>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</si>
  <si>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</si>
  <si>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</si>
  <si>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</si>
  <si>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</si>
  <si>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</si>
  <si>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</si>
  <si>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</si>
  <si>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</si>
  <si>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</si>
  <si>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</si>
  <si>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</si>
  <si>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</si>
  <si>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</si>
  <si>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</si>
  <si>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</si>
  <si>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</si>
  <si>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</si>
  <si>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</si>
  <si>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</si>
  <si>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</si>
  <si>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</si>
  <si>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</si>
  <si>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</si>
  <si>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</si>
  <si>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</si>
  <si>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</si>
  <si>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</si>
  <si>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</si>
  <si>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</si>
  <si>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</si>
  <si>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</si>
  <si>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</si>
  <si>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</si>
  <si>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</si>
  <si>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</si>
  <si>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</si>
  <si>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</si>
  <si>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</si>
  <si>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</si>
  <si>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</si>
  <si>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</si>
  <si>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</si>
  <si>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</si>
  <si>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</si>
  <si>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</si>
  <si>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</si>
  <si>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</si>
  <si>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</si>
  <si>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</si>
  <si>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</si>
  <si>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</si>
  <si>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</si>
  <si>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</si>
  <si>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</si>
  <si>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</si>
  <si>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</si>
  <si>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</si>
  <si>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</si>
  <si>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</si>
  <si>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</si>
  <si>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</si>
  <si>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</si>
  <si>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</si>
  <si>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</si>
  <si>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</si>
  <si>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</si>
  <si>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</si>
  <si>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</si>
  <si>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</si>
  <si>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</si>
  <si>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</si>
  <si>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</si>
  <si>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</si>
  <si>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</si>
  <si>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</si>
  <si>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</si>
  <si>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</si>
  <si>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</si>
  <si>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</si>
  <si>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</si>
  <si>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</si>
  <si>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</si>
  <si>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</si>
  <si>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</si>
  <si>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</si>
  <si>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</si>
  <si>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</si>
  <si>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</si>
  <si>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</si>
  <si>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</si>
  <si>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</si>
  <si>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</si>
  <si>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</si>
  <si>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</si>
  <si>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</si>
  <si>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</si>
  <si>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</si>
  <si>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</si>
  <si>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</si>
  <si>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</si>
  <si>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</si>
  <si>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</si>
  <si>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</si>
  <si>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</si>
  <si>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</si>
  <si>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</si>
  <si>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</si>
  <si>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</si>
  <si>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</si>
  <si>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</si>
  <si>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</si>
  <si>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</si>
  <si>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</si>
  <si>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</si>
  <si>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</si>
  <si>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</si>
  <si>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</si>
  <si>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</si>
  <si>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</si>
  <si>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</si>
  <si>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</si>
  <si>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</si>
  <si>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</si>
  <si>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</si>
  <si>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</si>
  <si>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</si>
  <si>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</si>
  <si>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</si>
  <si>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</si>
  <si>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</si>
  <si>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</si>
  <si>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</si>
  <si>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</si>
  <si>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</si>
  <si>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</si>
  <si>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</si>
  <si>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</si>
  <si>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</si>
  <si>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</si>
  <si>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</si>
  <si>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</si>
  <si>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</si>
  <si>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</si>
  <si>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</si>
  <si>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</si>
  <si>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</si>
  <si>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</si>
  <si>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</si>
  <si>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</si>
  <si>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</si>
  <si>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</si>
  <si>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</si>
  <si>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</si>
  <si>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</si>
  <si>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</si>
  <si>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</si>
  <si>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</si>
  <si>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</si>
  <si>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</si>
  <si>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</si>
  <si>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</si>
  <si>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</si>
  <si>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</si>
  <si>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</si>
  <si>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</si>
  <si>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</si>
  <si>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</si>
  <si>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</si>
  <si>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</si>
  <si>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</si>
  <si>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</si>
  <si>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</si>
  <si>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</si>
  <si>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</si>
  <si>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</si>
  <si>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</si>
  <si>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</si>
  <si>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</si>
  <si>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</si>
  <si>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</si>
  <si>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</si>
  <si>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ALMACÉN DE REACTIVOS-ENTREGAS EN LA SEMANA 1 (23 - 27 ENERO de 2017)</t>
  </si>
  <si>
    <t>Materiales</t>
  </si>
  <si>
    <t>QUÍMICA</t>
  </si>
  <si>
    <t>ALMACÉN DE REACTIVOS</t>
  </si>
  <si>
    <t>Detergente neutro (53-01)</t>
  </si>
  <si>
    <t>Agarosa estándar LS (55-09)</t>
  </si>
  <si>
    <t>Frasco lavador 250 mL (314)</t>
  </si>
  <si>
    <t>Guantes de nitrilo talla S (462)</t>
  </si>
  <si>
    <t>1 caja</t>
  </si>
  <si>
    <t>Potasio hidróxido (18-11)</t>
  </si>
  <si>
    <t>1 g</t>
  </si>
  <si>
    <t>Batas desechables (455)</t>
  </si>
  <si>
    <t>1 rack</t>
  </si>
  <si>
    <r>
      <t xml:space="preserve">Puntas para micropipeta 0,5-10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L (456)</t>
    </r>
  </si>
  <si>
    <t>Papel filtro (200)</t>
  </si>
  <si>
    <t>Bata desechable (455)</t>
  </si>
  <si>
    <t>Jabón líquido para manos (42)</t>
  </si>
  <si>
    <t>300 mL</t>
  </si>
  <si>
    <t>220 mL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</si>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</sst>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/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11" fontId="10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B1" sqref="B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13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11.42578125" style="3"/>
    <col min="37" max="16384" width="11.42578125" style="5"/>
  </cols>
  <sheetData>
    <row r="1" spans="1:38" ht="38.25" x14ac:dyDescent="0.25">
      <c r="A1" s="24" t="s">
        <v>430</v>
      </c>
      <c r="B1" s="25" t="s">
        <v>431</v>
      </c>
      <c r="C1" s="26" t="s">
        <v>432</v>
      </c>
      <c r="D1" s="25" t="s">
        <v>433</v>
      </c>
      <c r="E1" s="25" t="s">
        <v>2431</v>
      </c>
      <c r="F1" s="25" t="s">
        <v>2082</v>
      </c>
      <c r="G1" s="25" t="s">
        <v>2083</v>
      </c>
      <c r="H1" s="25" t="s">
        <v>2084</v>
      </c>
      <c r="I1" s="25" t="s">
        <v>2085</v>
      </c>
      <c r="J1" s="25" t="s">
        <v>2086</v>
      </c>
      <c r="K1" s="25" t="s">
        <v>2087</v>
      </c>
      <c r="L1" s="25" t="s">
        <v>2088</v>
      </c>
      <c r="M1" s="25" t="s">
        <v>2089</v>
      </c>
      <c r="N1" s="25" t="s">
        <v>2090</v>
      </c>
      <c r="O1" s="25" t="s">
        <v>2091</v>
      </c>
      <c r="P1" s="25" t="s">
        <v>2092</v>
      </c>
      <c r="Q1" s="25" t="s">
        <v>2154</v>
      </c>
      <c r="R1" s="25" t="s">
        <v>2155</v>
      </c>
      <c r="S1" s="25" t="s">
        <v>2093</v>
      </c>
      <c r="T1" s="25" t="s">
        <v>2094</v>
      </c>
      <c r="U1" s="25" t="s">
        <v>2095</v>
      </c>
      <c r="V1" s="25" t="s">
        <v>2096</v>
      </c>
      <c r="W1" s="25" t="s">
        <v>2097</v>
      </c>
      <c r="X1" s="25" t="s">
        <v>2098</v>
      </c>
      <c r="Y1" s="25" t="s">
        <v>2099</v>
      </c>
      <c r="Z1" s="25" t="s">
        <v>2100</v>
      </c>
      <c r="AA1" s="25" t="s">
        <v>2101</v>
      </c>
      <c r="AB1" s="25" t="s">
        <v>2102</v>
      </c>
      <c r="AC1" s="25" t="s">
        <v>2103</v>
      </c>
      <c r="AD1" s="25" t="s">
        <v>2104</v>
      </c>
      <c r="AE1" s="25" t="s">
        <v>2105</v>
      </c>
      <c r="AF1" s="25" t="s">
        <v>2106</v>
      </c>
      <c r="AG1" s="25" t="s">
        <v>2107</v>
      </c>
      <c r="AH1" s="25" t="s">
        <v>2108</v>
      </c>
      <c r="AI1" s="25" t="s">
        <v>2122</v>
      </c>
      <c r="AJ1" s="25" t="s">
        <v>2432</v>
      </c>
      <c r="AK1" s="25" t="s">
        <v>1963</v>
      </c>
      <c r="AL1" s="27" t="s">
        <v>1964</v>
      </c>
    </row>
    <row r="2" spans="1:38" x14ac:dyDescent="0.25">
      <c r="A2" s="83" t="s">
        <v>434</v>
      </c>
      <c r="B2" s="83"/>
      <c r="C2" s="83"/>
      <c r="D2" s="42"/>
      <c r="E2" s="53"/>
      <c r="F2" s="42"/>
      <c r="G2" s="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K2" s="3"/>
      <c r="AL2" s="43"/>
    </row>
    <row r="3" spans="1:38" ht="15.75" x14ac:dyDescent="0.25">
      <c r="A3" s="55" t="s">
        <v>435</v>
      </c>
      <c r="B3" s="56" t="s">
        <v>436</v>
      </c>
      <c r="C3" s="43" t="s">
        <v>437</v>
      </c>
      <c r="D3" s="43" t="s">
        <v>438</v>
      </c>
      <c r="E3" s="53">
        <v>950</v>
      </c>
      <c r="F3" s="43"/>
      <c r="G3" s="4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>
        <f t="shared" ref="S3:S43" si="0">SUM(E3:R3)</f>
        <v>950</v>
      </c>
      <c r="T3" s="3"/>
      <c r="U3" s="3"/>
      <c r="V3" s="5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f t="shared" ref="AJ3:AJ30" si="1">SUM(T3:AI3)</f>
        <v>0</v>
      </c>
      <c r="AK3" s="3">
        <f t="shared" ref="AK3:AK43" si="2">S3-AJ3</f>
        <v>950</v>
      </c>
      <c r="AL3" s="43" t="s">
        <v>1965</v>
      </c>
    </row>
    <row r="4" spans="1:38" ht="15.75" x14ac:dyDescent="0.25">
      <c r="A4" s="55" t="s">
        <v>439</v>
      </c>
      <c r="B4" s="56" t="s">
        <v>440</v>
      </c>
      <c r="C4" s="43" t="s">
        <v>441</v>
      </c>
      <c r="D4" s="43" t="s">
        <v>442</v>
      </c>
      <c r="E4" s="53">
        <v>1500</v>
      </c>
      <c r="F4" s="43"/>
      <c r="G4" s="4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>
        <f t="shared" si="0"/>
        <v>1500</v>
      </c>
      <c r="T4" s="3"/>
      <c r="U4" s="3"/>
      <c r="V4" s="5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>
        <f t="shared" si="1"/>
        <v>0</v>
      </c>
      <c r="AK4" s="3">
        <f t="shared" si="2"/>
        <v>1500</v>
      </c>
      <c r="AL4" s="43" t="s">
        <v>1965</v>
      </c>
    </row>
    <row r="5" spans="1:38" ht="15.75" x14ac:dyDescent="0.25">
      <c r="A5" s="55" t="s">
        <v>443</v>
      </c>
      <c r="B5" s="56" t="s">
        <v>444</v>
      </c>
      <c r="C5" s="43" t="s">
        <v>445</v>
      </c>
      <c r="D5" s="43" t="s">
        <v>442</v>
      </c>
      <c r="E5" s="53">
        <v>500</v>
      </c>
      <c r="F5" s="43"/>
      <c r="G5" s="4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f t="shared" si="0"/>
        <v>500</v>
      </c>
      <c r="T5" s="3"/>
      <c r="U5" s="3"/>
      <c r="V5" s="5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>
        <f t="shared" si="1"/>
        <v>0</v>
      </c>
      <c r="AK5" s="3">
        <f t="shared" si="2"/>
        <v>500</v>
      </c>
      <c r="AL5" s="43" t="s">
        <v>1965</v>
      </c>
    </row>
    <row r="6" spans="1:38" ht="15.75" x14ac:dyDescent="0.25">
      <c r="A6" s="55" t="s">
        <v>446</v>
      </c>
      <c r="B6" s="56" t="s">
        <v>447</v>
      </c>
      <c r="C6" s="43" t="s">
        <v>448</v>
      </c>
      <c r="D6" s="43" t="s">
        <v>449</v>
      </c>
      <c r="E6" s="53">
        <v>0</v>
      </c>
      <c r="F6" s="43"/>
      <c r="G6" s="4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0"/>
        <v>0</v>
      </c>
      <c r="T6" s="3"/>
      <c r="U6" s="3"/>
      <c r="V6" s="5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f t="shared" si="1"/>
        <v>0</v>
      </c>
      <c r="AK6" s="3">
        <f t="shared" si="2"/>
        <v>0</v>
      </c>
      <c r="AL6" s="43" t="s">
        <v>1965</v>
      </c>
    </row>
    <row r="7" spans="1:38" ht="15.75" x14ac:dyDescent="0.25">
      <c r="A7" s="55" t="s">
        <v>450</v>
      </c>
      <c r="B7" s="56" t="s">
        <v>451</v>
      </c>
      <c r="C7" s="43" t="s">
        <v>452</v>
      </c>
      <c r="D7" s="43" t="s">
        <v>442</v>
      </c>
      <c r="E7" s="53">
        <v>2000</v>
      </c>
      <c r="F7" s="43"/>
      <c r="G7" s="4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2000</v>
      </c>
      <c r="T7" s="3"/>
      <c r="U7" s="3"/>
      <c r="V7" s="5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>
        <f t="shared" si="1"/>
        <v>0</v>
      </c>
      <c r="AK7" s="3">
        <f t="shared" si="2"/>
        <v>2000</v>
      </c>
      <c r="AL7" s="43" t="s">
        <v>1965</v>
      </c>
    </row>
    <row r="8" spans="1:38" ht="15.75" x14ac:dyDescent="0.25">
      <c r="A8" s="55" t="s">
        <v>453</v>
      </c>
      <c r="B8" s="56" t="s">
        <v>454</v>
      </c>
      <c r="C8" s="43" t="s">
        <v>455</v>
      </c>
      <c r="D8" s="43" t="s">
        <v>442</v>
      </c>
      <c r="E8" s="53">
        <v>2</v>
      </c>
      <c r="F8" s="43"/>
      <c r="G8" s="4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2</v>
      </c>
      <c r="T8" s="3"/>
      <c r="U8" s="3"/>
      <c r="V8" s="5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f t="shared" si="1"/>
        <v>0</v>
      </c>
      <c r="AK8" s="3">
        <f t="shared" si="2"/>
        <v>2</v>
      </c>
      <c r="AL8" s="43" t="s">
        <v>1966</v>
      </c>
    </row>
    <row r="9" spans="1:38" x14ac:dyDescent="0.25">
      <c r="A9" s="55" t="s">
        <v>456</v>
      </c>
      <c r="B9" s="56" t="s">
        <v>457</v>
      </c>
      <c r="C9" s="43" t="s">
        <v>458</v>
      </c>
      <c r="D9" s="43" t="s">
        <v>459</v>
      </c>
      <c r="E9" s="53">
        <v>1050</v>
      </c>
      <c r="F9" s="43"/>
      <c r="G9" s="4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1050</v>
      </c>
      <c r="T9" s="3"/>
      <c r="U9" s="3"/>
      <c r="V9" s="5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>
        <f t="shared" si="1"/>
        <v>0</v>
      </c>
      <c r="AK9" s="3">
        <f t="shared" si="2"/>
        <v>1050</v>
      </c>
      <c r="AL9" s="43" t="s">
        <v>1965</v>
      </c>
    </row>
    <row r="10" spans="1:38" x14ac:dyDescent="0.25">
      <c r="A10" s="55" t="s">
        <v>460</v>
      </c>
      <c r="B10" s="56" t="s">
        <v>461</v>
      </c>
      <c r="C10" s="43" t="s">
        <v>458</v>
      </c>
      <c r="D10" s="43" t="s">
        <v>449</v>
      </c>
      <c r="E10" s="53">
        <v>1000</v>
      </c>
      <c r="F10" s="43"/>
      <c r="G10" s="4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1000</v>
      </c>
      <c r="T10" s="3"/>
      <c r="U10" s="3"/>
      <c r="V10" s="5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f t="shared" si="1"/>
        <v>0</v>
      </c>
      <c r="AK10" s="3">
        <f t="shared" si="2"/>
        <v>1000</v>
      </c>
      <c r="AL10" s="43" t="s">
        <v>1965</v>
      </c>
    </row>
    <row r="11" spans="1:38" x14ac:dyDescent="0.25">
      <c r="A11" s="83" t="s">
        <v>462</v>
      </c>
      <c r="B11" s="83"/>
      <c r="C11" s="83"/>
      <c r="D11" s="42"/>
      <c r="E11" s="53">
        <v>0</v>
      </c>
      <c r="F11" s="43"/>
      <c r="G11" s="4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0</v>
      </c>
      <c r="T11" s="3"/>
      <c r="U11" s="3"/>
      <c r="V11" s="5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f t="shared" si="1"/>
        <v>0</v>
      </c>
      <c r="AK11" s="3">
        <f t="shared" si="2"/>
        <v>0</v>
      </c>
      <c r="AL11" s="43"/>
    </row>
    <row r="12" spans="1:38" ht="15.75" x14ac:dyDescent="0.25">
      <c r="A12" s="55" t="s">
        <v>463</v>
      </c>
      <c r="B12" s="56" t="s">
        <v>464</v>
      </c>
      <c r="C12" s="43" t="s">
        <v>465</v>
      </c>
      <c r="D12" s="43" t="s">
        <v>442</v>
      </c>
      <c r="E12" s="53">
        <v>5599</v>
      </c>
      <c r="F12" s="43"/>
      <c r="G12" s="4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5599</v>
      </c>
      <c r="T12" s="3"/>
      <c r="U12" s="3"/>
      <c r="V12" s="5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f t="shared" si="1"/>
        <v>0</v>
      </c>
      <c r="AK12" s="3">
        <f t="shared" si="2"/>
        <v>5599</v>
      </c>
      <c r="AL12" s="43" t="s">
        <v>1965</v>
      </c>
    </row>
    <row r="13" spans="1:38" ht="15.75" x14ac:dyDescent="0.25">
      <c r="A13" s="55" t="s">
        <v>466</v>
      </c>
      <c r="B13" s="56" t="s">
        <v>467</v>
      </c>
      <c r="C13" s="43" t="s">
        <v>468</v>
      </c>
      <c r="D13" s="43" t="s">
        <v>438</v>
      </c>
      <c r="E13" s="53">
        <v>24.8</v>
      </c>
      <c r="F13" s="43"/>
      <c r="G13" s="4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 t="shared" si="0"/>
        <v>24.8</v>
      </c>
      <c r="T13" s="3"/>
      <c r="U13" s="3"/>
      <c r="V13" s="5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f t="shared" si="1"/>
        <v>0</v>
      </c>
      <c r="AK13" s="3">
        <f t="shared" si="2"/>
        <v>24.8</v>
      </c>
      <c r="AL13" s="43" t="s">
        <v>1967</v>
      </c>
    </row>
    <row r="14" spans="1:38" ht="15.75" x14ac:dyDescent="0.3">
      <c r="A14" s="55" t="s">
        <v>469</v>
      </c>
      <c r="B14" s="56" t="s">
        <v>470</v>
      </c>
      <c r="C14" s="46" t="s">
        <v>2179</v>
      </c>
      <c r="D14" s="43" t="s">
        <v>442</v>
      </c>
      <c r="E14" s="53">
        <v>5746.6</v>
      </c>
      <c r="F14" s="43"/>
      <c r="G14" s="4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0"/>
        <v>5746.6</v>
      </c>
      <c r="T14" s="3"/>
      <c r="U14" s="3"/>
      <c r="V14" s="5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f t="shared" si="1"/>
        <v>0</v>
      </c>
      <c r="AK14" s="3">
        <f t="shared" si="2"/>
        <v>5746.6</v>
      </c>
      <c r="AL14" s="43" t="s">
        <v>1965</v>
      </c>
    </row>
    <row r="15" spans="1:38" ht="15.75" x14ac:dyDescent="0.25">
      <c r="A15" s="55" t="s">
        <v>471</v>
      </c>
      <c r="B15" s="56" t="s">
        <v>472</v>
      </c>
      <c r="C15" s="43" t="s">
        <v>473</v>
      </c>
      <c r="D15" s="43" t="s">
        <v>442</v>
      </c>
      <c r="E15" s="53">
        <v>955.19999999999982</v>
      </c>
      <c r="F15" s="43"/>
      <c r="G15" s="4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0"/>
        <v>955.19999999999982</v>
      </c>
      <c r="T15" s="3"/>
      <c r="U15" s="3"/>
      <c r="V15" s="5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f t="shared" si="1"/>
        <v>0</v>
      </c>
      <c r="AK15" s="3">
        <f t="shared" si="2"/>
        <v>955.19999999999982</v>
      </c>
      <c r="AL15" s="43" t="s">
        <v>1965</v>
      </c>
    </row>
    <row r="16" spans="1:38" ht="15.75" x14ac:dyDescent="0.3">
      <c r="A16" s="55" t="s">
        <v>474</v>
      </c>
      <c r="B16" s="56" t="s">
        <v>2109</v>
      </c>
      <c r="C16" s="46" t="s">
        <v>2180</v>
      </c>
      <c r="D16" s="43" t="s">
        <v>438</v>
      </c>
      <c r="E16" s="53">
        <v>0</v>
      </c>
      <c r="F16" s="43"/>
      <c r="G16" s="4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>2</f>
        <v>2</v>
      </c>
      <c r="S16" s="3">
        <f t="shared" si="0"/>
        <v>2</v>
      </c>
      <c r="T16" s="3"/>
      <c r="U16" s="3"/>
      <c r="V16" s="5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f t="shared" si="1"/>
        <v>0</v>
      </c>
      <c r="AK16" s="3">
        <f t="shared" si="2"/>
        <v>2</v>
      </c>
      <c r="AL16" s="43" t="s">
        <v>1967</v>
      </c>
    </row>
    <row r="17" spans="1:38" ht="15.75" x14ac:dyDescent="0.25">
      <c r="A17" s="55" t="s">
        <v>475</v>
      </c>
      <c r="B17" s="56" t="s">
        <v>476</v>
      </c>
      <c r="C17" s="43" t="s">
        <v>477</v>
      </c>
      <c r="D17" s="43" t="s">
        <v>442</v>
      </c>
      <c r="E17" s="53">
        <v>2800</v>
      </c>
      <c r="F17" s="43"/>
      <c r="G17" s="4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0"/>
        <v>2800</v>
      </c>
      <c r="T17" s="3"/>
      <c r="U17" s="3"/>
      <c r="V17" s="5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f t="shared" si="1"/>
        <v>0</v>
      </c>
      <c r="AK17" s="3">
        <f t="shared" si="2"/>
        <v>2800</v>
      </c>
      <c r="AL17" s="43" t="s">
        <v>1965</v>
      </c>
    </row>
    <row r="18" spans="1:38" ht="15.75" x14ac:dyDescent="0.25">
      <c r="A18" s="55" t="s">
        <v>478</v>
      </c>
      <c r="B18" s="56" t="s">
        <v>479</v>
      </c>
      <c r="C18" s="43" t="s">
        <v>480</v>
      </c>
      <c r="D18" s="43" t="s">
        <v>442</v>
      </c>
      <c r="E18" s="53">
        <v>2100</v>
      </c>
      <c r="F18" s="43"/>
      <c r="G18" s="4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0"/>
        <v>2100</v>
      </c>
      <c r="T18" s="3"/>
      <c r="U18" s="3"/>
      <c r="V18" s="5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f t="shared" si="1"/>
        <v>0</v>
      </c>
      <c r="AK18" s="3">
        <f t="shared" si="2"/>
        <v>2100</v>
      </c>
      <c r="AL18" s="43" t="s">
        <v>1965</v>
      </c>
    </row>
    <row r="19" spans="1:38" ht="15.75" x14ac:dyDescent="0.25">
      <c r="A19" s="55" t="s">
        <v>481</v>
      </c>
      <c r="B19" s="56" t="s">
        <v>482</v>
      </c>
      <c r="C19" s="43" t="s">
        <v>483</v>
      </c>
      <c r="D19" s="43" t="s">
        <v>442</v>
      </c>
      <c r="E19" s="53">
        <v>3909.5</v>
      </c>
      <c r="F19" s="43"/>
      <c r="G19" s="4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 t="shared" si="0"/>
        <v>3909.5</v>
      </c>
      <c r="T19" s="3"/>
      <c r="U19" s="3"/>
      <c r="V19" s="5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f t="shared" si="1"/>
        <v>0</v>
      </c>
      <c r="AK19" s="3">
        <f t="shared" si="2"/>
        <v>3909.5</v>
      </c>
      <c r="AL19" s="43" t="s">
        <v>1965</v>
      </c>
    </row>
    <row r="20" spans="1:38" ht="15.75" x14ac:dyDescent="0.25">
      <c r="A20" s="55" t="s">
        <v>484</v>
      </c>
      <c r="B20" s="56" t="s">
        <v>485</v>
      </c>
      <c r="C20" s="43" t="s">
        <v>486</v>
      </c>
      <c r="D20" s="43" t="s">
        <v>487</v>
      </c>
      <c r="E20" s="53">
        <v>250</v>
      </c>
      <c r="F20" s="43"/>
      <c r="G20" s="4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si="0"/>
        <v>250</v>
      </c>
      <c r="T20" s="3"/>
      <c r="U20" s="3"/>
      <c r="V20" s="5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f t="shared" si="1"/>
        <v>0</v>
      </c>
      <c r="AK20" s="3">
        <f t="shared" si="2"/>
        <v>250</v>
      </c>
      <c r="AL20" s="43" t="s">
        <v>1965</v>
      </c>
    </row>
    <row r="21" spans="1:38" ht="15.75" x14ac:dyDescent="0.3">
      <c r="A21" s="55" t="s">
        <v>488</v>
      </c>
      <c r="B21" s="56" t="s">
        <v>489</v>
      </c>
      <c r="C21" s="51" t="s">
        <v>490</v>
      </c>
      <c r="D21" s="43" t="s">
        <v>442</v>
      </c>
      <c r="E21" s="53">
        <v>2200</v>
      </c>
      <c r="F21" s="43"/>
      <c r="G21" s="4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0"/>
        <v>2200</v>
      </c>
      <c r="T21" s="3"/>
      <c r="U21" s="3"/>
      <c r="V21" s="5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>
        <f t="shared" si="1"/>
        <v>0</v>
      </c>
      <c r="AK21" s="3">
        <f t="shared" si="2"/>
        <v>2200</v>
      </c>
      <c r="AL21" s="43" t="s">
        <v>1965</v>
      </c>
    </row>
    <row r="22" spans="1:38" ht="15.75" x14ac:dyDescent="0.3">
      <c r="A22" s="55" t="s">
        <v>491</v>
      </c>
      <c r="B22" s="56" t="s">
        <v>492</v>
      </c>
      <c r="C22" s="46" t="s">
        <v>2181</v>
      </c>
      <c r="D22" s="43" t="s">
        <v>442</v>
      </c>
      <c r="E22" s="53">
        <v>3240</v>
      </c>
      <c r="F22" s="43"/>
      <c r="G22" s="4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 t="shared" si="0"/>
        <v>3240</v>
      </c>
      <c r="T22" s="3"/>
      <c r="U22" s="3"/>
      <c r="V22" s="5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>
        <f t="shared" si="1"/>
        <v>0</v>
      </c>
      <c r="AK22" s="3">
        <f t="shared" si="2"/>
        <v>3240</v>
      </c>
      <c r="AL22" s="43" t="s">
        <v>1965</v>
      </c>
    </row>
    <row r="23" spans="1:38" ht="15.75" x14ac:dyDescent="0.25">
      <c r="A23" s="55" t="s">
        <v>493</v>
      </c>
      <c r="B23" s="56" t="s">
        <v>494</v>
      </c>
      <c r="C23" s="43" t="s">
        <v>495</v>
      </c>
      <c r="D23" s="43" t="s">
        <v>442</v>
      </c>
      <c r="E23" s="53">
        <v>800</v>
      </c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0"/>
        <v>800</v>
      </c>
      <c r="T23" s="3"/>
      <c r="U23" s="3"/>
      <c r="V23" s="5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f t="shared" si="1"/>
        <v>0</v>
      </c>
      <c r="AK23" s="3">
        <f t="shared" si="2"/>
        <v>800</v>
      </c>
      <c r="AL23" s="43" t="s">
        <v>1965</v>
      </c>
    </row>
    <row r="24" spans="1:38" ht="15.75" x14ac:dyDescent="0.3">
      <c r="A24" s="55" t="s">
        <v>496</v>
      </c>
      <c r="B24" s="56" t="s">
        <v>497</v>
      </c>
      <c r="C24" s="46" t="s">
        <v>2182</v>
      </c>
      <c r="D24" s="43" t="s">
        <v>498</v>
      </c>
      <c r="E24" s="53">
        <v>104.31</v>
      </c>
      <c r="F24" s="43"/>
      <c r="G24" s="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0"/>
        <v>104.31</v>
      </c>
      <c r="T24" s="3"/>
      <c r="U24" s="3"/>
      <c r="V24" s="5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f t="shared" si="1"/>
        <v>0</v>
      </c>
      <c r="AK24" s="3">
        <f t="shared" si="2"/>
        <v>104.31</v>
      </c>
      <c r="AL24" s="43" t="s">
        <v>1965</v>
      </c>
    </row>
    <row r="25" spans="1:38" ht="15.75" x14ac:dyDescent="0.25">
      <c r="A25" s="55" t="s">
        <v>499</v>
      </c>
      <c r="B25" s="56" t="s">
        <v>500</v>
      </c>
      <c r="C25" s="43" t="s">
        <v>501</v>
      </c>
      <c r="D25" s="43" t="s">
        <v>449</v>
      </c>
      <c r="E25" s="53">
        <v>1000</v>
      </c>
      <c r="F25" s="43"/>
      <c r="G25" s="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0"/>
        <v>1000</v>
      </c>
      <c r="T25" s="3"/>
      <c r="U25" s="3"/>
      <c r="V25" s="5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f t="shared" si="1"/>
        <v>0</v>
      </c>
      <c r="AK25" s="3">
        <f t="shared" si="2"/>
        <v>1000</v>
      </c>
      <c r="AL25" s="43" t="s">
        <v>1965</v>
      </c>
    </row>
    <row r="26" spans="1:38" ht="15.75" x14ac:dyDescent="0.25">
      <c r="A26" s="55" t="s">
        <v>502</v>
      </c>
      <c r="B26" s="56" t="s">
        <v>503</v>
      </c>
      <c r="C26" s="43" t="s">
        <v>504</v>
      </c>
      <c r="D26" s="43" t="s">
        <v>487</v>
      </c>
      <c r="E26" s="53">
        <v>588</v>
      </c>
      <c r="F26" s="43"/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0"/>
        <v>588</v>
      </c>
      <c r="T26" s="3"/>
      <c r="U26" s="3"/>
      <c r="V26" s="5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f t="shared" si="1"/>
        <v>0</v>
      </c>
      <c r="AK26" s="3">
        <f t="shared" si="2"/>
        <v>588</v>
      </c>
      <c r="AL26" s="43" t="s">
        <v>1965</v>
      </c>
    </row>
    <row r="27" spans="1:38" ht="15.75" x14ac:dyDescent="0.3">
      <c r="A27" s="55" t="s">
        <v>505</v>
      </c>
      <c r="B27" s="57" t="s">
        <v>506</v>
      </c>
      <c r="C27" s="46" t="s">
        <v>2183</v>
      </c>
      <c r="D27" s="43" t="s">
        <v>449</v>
      </c>
      <c r="E27" s="53">
        <v>100</v>
      </c>
      <c r="F27" s="43"/>
      <c r="G27" s="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0"/>
        <v>100</v>
      </c>
      <c r="T27" s="3"/>
      <c r="U27" s="3"/>
      <c r="V27" s="5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f t="shared" si="1"/>
        <v>0</v>
      </c>
      <c r="AK27" s="3">
        <f t="shared" si="2"/>
        <v>100</v>
      </c>
      <c r="AL27" s="43" t="s">
        <v>1965</v>
      </c>
    </row>
    <row r="28" spans="1:38" ht="15.75" x14ac:dyDescent="0.3">
      <c r="A28" s="55" t="s">
        <v>507</v>
      </c>
      <c r="B28" s="57" t="s">
        <v>508</v>
      </c>
      <c r="C28" s="46" t="s">
        <v>2184</v>
      </c>
      <c r="D28" s="43" t="s">
        <v>449</v>
      </c>
      <c r="E28" s="53">
        <v>100</v>
      </c>
      <c r="F28" s="43"/>
      <c r="G28" s="4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0"/>
        <v>100</v>
      </c>
      <c r="T28" s="3"/>
      <c r="U28" s="3"/>
      <c r="V28" s="5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f t="shared" si="1"/>
        <v>0</v>
      </c>
      <c r="AK28" s="3">
        <f t="shared" si="2"/>
        <v>100</v>
      </c>
      <c r="AL28" s="43"/>
    </row>
    <row r="29" spans="1:38" x14ac:dyDescent="0.25">
      <c r="A29" s="55" t="s">
        <v>509</v>
      </c>
      <c r="B29" s="57" t="s">
        <v>510</v>
      </c>
      <c r="C29" s="46" t="s">
        <v>511</v>
      </c>
      <c r="D29" s="43" t="s">
        <v>442</v>
      </c>
      <c r="E29" s="53">
        <v>974</v>
      </c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0"/>
        <v>974</v>
      </c>
      <c r="T29" s="3"/>
      <c r="U29" s="3"/>
      <c r="V29" s="5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f t="shared" si="1"/>
        <v>0</v>
      </c>
      <c r="AK29" s="3">
        <f t="shared" si="2"/>
        <v>974</v>
      </c>
      <c r="AL29" s="43" t="s">
        <v>1965</v>
      </c>
    </row>
    <row r="30" spans="1:38" ht="15.75" x14ac:dyDescent="0.3">
      <c r="A30" s="55" t="s">
        <v>512</v>
      </c>
      <c r="B30" s="57" t="s">
        <v>513</v>
      </c>
      <c r="C30" s="46" t="s">
        <v>2185</v>
      </c>
      <c r="D30" s="43" t="s">
        <v>487</v>
      </c>
      <c r="E30" s="53">
        <v>1000</v>
      </c>
      <c r="F30" s="43"/>
      <c r="G30" s="4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0"/>
        <v>1000</v>
      </c>
      <c r="T30" s="3"/>
      <c r="U30" s="3"/>
      <c r="V30" s="5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f t="shared" si="1"/>
        <v>0</v>
      </c>
      <c r="AK30" s="3">
        <f t="shared" si="2"/>
        <v>1000</v>
      </c>
      <c r="AL30" s="43" t="s">
        <v>1965</v>
      </c>
    </row>
    <row r="31" spans="1:38" x14ac:dyDescent="0.25">
      <c r="A31" s="55" t="s">
        <v>514</v>
      </c>
      <c r="B31" s="57" t="s">
        <v>515</v>
      </c>
      <c r="C31" s="46" t="s">
        <v>516</v>
      </c>
      <c r="D31" s="43"/>
      <c r="E31" s="53">
        <v>1</v>
      </c>
      <c r="F31" s="43"/>
      <c r="G31" s="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0"/>
        <v>1</v>
      </c>
      <c r="T31" s="3"/>
      <c r="U31" s="3"/>
      <c r="V31" s="5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0</v>
      </c>
      <c r="AK31" s="3">
        <f t="shared" si="2"/>
        <v>1</v>
      </c>
      <c r="AL31" s="43" t="s">
        <v>1966</v>
      </c>
    </row>
    <row r="32" spans="1:38" ht="15.75" x14ac:dyDescent="0.3">
      <c r="A32" s="55" t="s">
        <v>1991</v>
      </c>
      <c r="B32" s="57" t="s">
        <v>2071</v>
      </c>
      <c r="C32" s="46" t="s">
        <v>2186</v>
      </c>
      <c r="D32" s="43" t="s">
        <v>442</v>
      </c>
      <c r="E32" s="53">
        <v>640.12</v>
      </c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 t="shared" si="0"/>
        <v>640.12</v>
      </c>
      <c r="T32" s="3"/>
      <c r="U32" s="3"/>
      <c r="V32" s="5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f t="shared" ref="AJ32:AJ43" si="3">SUM(T32:AI32)</f>
        <v>0</v>
      </c>
      <c r="AK32" s="3">
        <f t="shared" si="2"/>
        <v>640.12</v>
      </c>
      <c r="AL32" s="43" t="s">
        <v>1965</v>
      </c>
    </row>
    <row r="33" spans="1:38" x14ac:dyDescent="0.25">
      <c r="A33" s="55" t="s">
        <v>2165</v>
      </c>
      <c r="B33" s="57" t="s">
        <v>2166</v>
      </c>
      <c r="C33" s="46"/>
      <c r="D33" s="43" t="s">
        <v>449</v>
      </c>
      <c r="E33" s="53">
        <v>500</v>
      </c>
      <c r="F33" s="43"/>
      <c r="G33" s="4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 t="shared" si="0"/>
        <v>500</v>
      </c>
      <c r="T33" s="3"/>
      <c r="U33" s="3"/>
      <c r="V33" s="54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f t="shared" si="3"/>
        <v>0</v>
      </c>
      <c r="AK33" s="3">
        <f t="shared" si="2"/>
        <v>500</v>
      </c>
      <c r="AL33" s="43" t="s">
        <v>1965</v>
      </c>
    </row>
    <row r="34" spans="1:38" x14ac:dyDescent="0.25">
      <c r="A34" s="83" t="s">
        <v>517</v>
      </c>
      <c r="B34" s="83"/>
      <c r="C34" s="83"/>
      <c r="D34" s="42"/>
      <c r="E34" s="53">
        <v>0</v>
      </c>
      <c r="F34" s="43"/>
      <c r="G34" s="4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0"/>
        <v>0</v>
      </c>
      <c r="T34" s="3"/>
      <c r="U34" s="3"/>
      <c r="V34" s="5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f t="shared" si="3"/>
        <v>0</v>
      </c>
      <c r="AK34" s="3">
        <f t="shared" si="2"/>
        <v>0</v>
      </c>
      <c r="AL34" s="43"/>
    </row>
    <row r="35" spans="1:38" ht="15.75" x14ac:dyDescent="0.25">
      <c r="A35" s="55" t="s">
        <v>518</v>
      </c>
      <c r="B35" s="56" t="s">
        <v>519</v>
      </c>
      <c r="C35" s="43" t="s">
        <v>520</v>
      </c>
      <c r="D35" s="43" t="s">
        <v>487</v>
      </c>
      <c r="E35" s="53">
        <v>1549.7</v>
      </c>
      <c r="F35" s="43"/>
      <c r="G35" s="4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0"/>
        <v>1549.7</v>
      </c>
      <c r="T35" s="3"/>
      <c r="U35" s="3"/>
      <c r="V35" s="54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>
        <f t="shared" si="3"/>
        <v>0</v>
      </c>
      <c r="AK35" s="3">
        <f t="shared" si="2"/>
        <v>1549.7</v>
      </c>
      <c r="AL35" s="43" t="s">
        <v>1965</v>
      </c>
    </row>
    <row r="36" spans="1:38" ht="15.75" x14ac:dyDescent="0.25">
      <c r="A36" s="55" t="s">
        <v>521</v>
      </c>
      <c r="B36" s="56" t="s">
        <v>522</v>
      </c>
      <c r="C36" s="43" t="s">
        <v>523</v>
      </c>
      <c r="D36" s="43" t="s">
        <v>487</v>
      </c>
      <c r="E36" s="53">
        <v>400</v>
      </c>
      <c r="F36" s="43"/>
      <c r="G36" s="4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f t="shared" si="0"/>
        <v>400</v>
      </c>
      <c r="T36" s="3"/>
      <c r="U36" s="3"/>
      <c r="V36" s="5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f t="shared" si="3"/>
        <v>0</v>
      </c>
      <c r="AK36" s="3">
        <f t="shared" si="2"/>
        <v>400</v>
      </c>
      <c r="AL36" s="43" t="s">
        <v>1965</v>
      </c>
    </row>
    <row r="37" spans="1:38" ht="15.75" x14ac:dyDescent="0.25">
      <c r="A37" s="55" t="s">
        <v>524</v>
      </c>
      <c r="B37" s="56" t="s">
        <v>525</v>
      </c>
      <c r="C37" s="43" t="s">
        <v>526</v>
      </c>
      <c r="D37" s="43" t="s">
        <v>487</v>
      </c>
      <c r="E37" s="53">
        <v>1500</v>
      </c>
      <c r="F37" s="43"/>
      <c r="G37" s="4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f t="shared" si="0"/>
        <v>1500</v>
      </c>
      <c r="T37" s="3"/>
      <c r="U37" s="3"/>
      <c r="V37" s="5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f t="shared" si="3"/>
        <v>0</v>
      </c>
      <c r="AK37" s="3">
        <f t="shared" si="2"/>
        <v>1500</v>
      </c>
      <c r="AL37" s="43" t="s">
        <v>1965</v>
      </c>
    </row>
    <row r="38" spans="1:38" ht="15.75" x14ac:dyDescent="0.25">
      <c r="A38" s="55" t="s">
        <v>527</v>
      </c>
      <c r="B38" s="56" t="s">
        <v>528</v>
      </c>
      <c r="C38" s="43" t="s">
        <v>529</v>
      </c>
      <c r="D38" s="43" t="s">
        <v>442</v>
      </c>
      <c r="E38" s="53">
        <v>0</v>
      </c>
      <c r="F38" s="43"/>
      <c r="G38" s="4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f t="shared" si="0"/>
        <v>0</v>
      </c>
      <c r="T38" s="3"/>
      <c r="U38" s="3"/>
      <c r="V38" s="5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f t="shared" si="3"/>
        <v>0</v>
      </c>
      <c r="AK38" s="3">
        <f t="shared" si="2"/>
        <v>0</v>
      </c>
      <c r="AL38" s="43" t="s">
        <v>1965</v>
      </c>
    </row>
    <row r="39" spans="1:38" x14ac:dyDescent="0.25">
      <c r="A39" s="55" t="s">
        <v>530</v>
      </c>
      <c r="B39" s="56" t="s">
        <v>531</v>
      </c>
      <c r="C39" s="43" t="s">
        <v>532</v>
      </c>
      <c r="D39" s="43"/>
      <c r="E39" s="53">
        <v>1</v>
      </c>
      <c r="F39" s="43"/>
      <c r="G39" s="4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0"/>
        <v>1</v>
      </c>
      <c r="T39" s="3"/>
      <c r="U39" s="3"/>
      <c r="V39" s="5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>
        <f t="shared" si="3"/>
        <v>0</v>
      </c>
      <c r="AK39" s="3">
        <f t="shared" si="2"/>
        <v>1</v>
      </c>
      <c r="AL39" s="43" t="s">
        <v>1966</v>
      </c>
    </row>
    <row r="40" spans="1:38" x14ac:dyDescent="0.25">
      <c r="A40" s="83" t="s">
        <v>533</v>
      </c>
      <c r="B40" s="83"/>
      <c r="C40" s="83"/>
      <c r="D40" s="42"/>
      <c r="E40" s="53">
        <v>0</v>
      </c>
      <c r="F40" s="43"/>
      <c r="G40" s="4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0"/>
        <v>0</v>
      </c>
      <c r="T40" s="3"/>
      <c r="U40" s="3"/>
      <c r="V40" s="54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>
        <f t="shared" si="3"/>
        <v>0</v>
      </c>
      <c r="AK40" s="3">
        <f t="shared" si="2"/>
        <v>0</v>
      </c>
      <c r="AL40" s="43"/>
    </row>
    <row r="41" spans="1:38" ht="15.75" x14ac:dyDescent="0.25">
      <c r="A41" s="55" t="s">
        <v>534</v>
      </c>
      <c r="B41" s="56" t="s">
        <v>535</v>
      </c>
      <c r="C41" s="43" t="s">
        <v>536</v>
      </c>
      <c r="D41" s="43" t="s">
        <v>442</v>
      </c>
      <c r="E41" s="53">
        <v>3118.7640000000006</v>
      </c>
      <c r="F41" s="43"/>
      <c r="G41" s="4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0"/>
        <v>3118.7640000000006</v>
      </c>
      <c r="T41" s="3"/>
      <c r="U41" s="3"/>
      <c r="V41" s="58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f t="shared" si="3"/>
        <v>0</v>
      </c>
      <c r="AK41" s="3">
        <f t="shared" si="2"/>
        <v>3118.7640000000006</v>
      </c>
      <c r="AL41" s="43" t="s">
        <v>1965</v>
      </c>
    </row>
    <row r="42" spans="1:38" ht="15.75" x14ac:dyDescent="0.25">
      <c r="A42" s="55" t="s">
        <v>537</v>
      </c>
      <c r="B42" s="56" t="s">
        <v>538</v>
      </c>
      <c r="C42" s="43" t="s">
        <v>539</v>
      </c>
      <c r="D42" s="43" t="s">
        <v>442</v>
      </c>
      <c r="E42" s="53">
        <v>1</v>
      </c>
      <c r="F42" s="43"/>
      <c r="G42" s="4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0"/>
        <v>1</v>
      </c>
      <c r="T42" s="3"/>
      <c r="U42" s="3"/>
      <c r="V42" s="54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f t="shared" si="3"/>
        <v>0</v>
      </c>
      <c r="AK42" s="3">
        <f t="shared" si="2"/>
        <v>1</v>
      </c>
      <c r="AL42" s="43" t="s">
        <v>1967</v>
      </c>
    </row>
    <row r="43" spans="1:38" ht="28.5" x14ac:dyDescent="0.25">
      <c r="A43" s="55" t="s">
        <v>540</v>
      </c>
      <c r="B43" s="56" t="s">
        <v>541</v>
      </c>
      <c r="C43" s="43" t="s">
        <v>536</v>
      </c>
      <c r="D43" s="43" t="s">
        <v>442</v>
      </c>
      <c r="E43" s="53">
        <v>0.1</v>
      </c>
      <c r="F43" s="43"/>
      <c r="G43" s="4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 t="shared" si="0"/>
        <v>0.1</v>
      </c>
      <c r="T43" s="3"/>
      <c r="U43" s="3"/>
      <c r="V43" s="5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f t="shared" si="3"/>
        <v>0</v>
      </c>
      <c r="AK43" s="3">
        <f t="shared" si="2"/>
        <v>0.1</v>
      </c>
      <c r="AL43" s="43" t="s">
        <v>1966</v>
      </c>
    </row>
    <row r="44" spans="1:38" x14ac:dyDescent="0.25">
      <c r="A44" s="83" t="s">
        <v>542</v>
      </c>
      <c r="B44" s="83"/>
      <c r="C44" s="83"/>
      <c r="D44" s="43"/>
      <c r="E44" s="53"/>
      <c r="F44" s="43"/>
      <c r="G44" s="4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54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K44" s="3"/>
      <c r="AL44" s="43"/>
    </row>
    <row r="45" spans="1:38" ht="15.75" x14ac:dyDescent="0.25">
      <c r="A45" s="55" t="s">
        <v>543</v>
      </c>
      <c r="B45" s="56" t="s">
        <v>544</v>
      </c>
      <c r="C45" s="43" t="s">
        <v>545</v>
      </c>
      <c r="D45" s="43" t="s">
        <v>442</v>
      </c>
      <c r="E45" s="53">
        <v>21777.5</v>
      </c>
      <c r="F45" s="43"/>
      <c r="G45" s="4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ref="S45:S108" si="4">SUM(E45:R45)</f>
        <v>21777.5</v>
      </c>
      <c r="T45" s="3"/>
      <c r="U45" s="3"/>
      <c r="V45" s="5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>
        <f t="shared" ref="AJ45:AJ82" si="5">SUM(T45:AI45)</f>
        <v>0</v>
      </c>
      <c r="AK45" s="3">
        <f t="shared" ref="AK45:AK108" si="6">S45-AJ45</f>
        <v>21777.5</v>
      </c>
      <c r="AL45" s="43" t="s">
        <v>1965</v>
      </c>
    </row>
    <row r="46" spans="1:38" ht="15.75" x14ac:dyDescent="0.25">
      <c r="A46" s="55" t="s">
        <v>546</v>
      </c>
      <c r="B46" s="56" t="s">
        <v>547</v>
      </c>
      <c r="C46" s="43" t="s">
        <v>548</v>
      </c>
      <c r="D46" s="43" t="s">
        <v>442</v>
      </c>
      <c r="E46" s="53">
        <v>1484</v>
      </c>
      <c r="F46" s="43"/>
      <c r="G46" s="4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f t="shared" si="4"/>
        <v>1484</v>
      </c>
      <c r="T46" s="3"/>
      <c r="U46" s="3"/>
      <c r="V46" s="5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f t="shared" si="5"/>
        <v>0</v>
      </c>
      <c r="AK46" s="3">
        <f t="shared" si="6"/>
        <v>1484</v>
      </c>
      <c r="AL46" s="43" t="s">
        <v>1965</v>
      </c>
    </row>
    <row r="47" spans="1:38" ht="15.75" x14ac:dyDescent="0.25">
      <c r="A47" s="55" t="s">
        <v>549</v>
      </c>
      <c r="B47" s="56" t="s">
        <v>550</v>
      </c>
      <c r="C47" s="43" t="s">
        <v>551</v>
      </c>
      <c r="D47" s="43" t="s">
        <v>442</v>
      </c>
      <c r="E47" s="53">
        <v>19147.75</v>
      </c>
      <c r="F47" s="43"/>
      <c r="G47" s="4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f t="shared" si="4"/>
        <v>19147.75</v>
      </c>
      <c r="T47" s="3"/>
      <c r="U47" s="3"/>
      <c r="V47" s="58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>
        <f t="shared" si="5"/>
        <v>0</v>
      </c>
      <c r="AK47" s="3">
        <f t="shared" si="6"/>
        <v>19147.75</v>
      </c>
      <c r="AL47" s="43" t="s">
        <v>1965</v>
      </c>
    </row>
    <row r="48" spans="1:38" ht="15.75" x14ac:dyDescent="0.25">
      <c r="A48" s="55" t="s">
        <v>552</v>
      </c>
      <c r="B48" s="56" t="s">
        <v>553</v>
      </c>
      <c r="C48" s="43" t="s">
        <v>554</v>
      </c>
      <c r="D48" s="43" t="s">
        <v>442</v>
      </c>
      <c r="E48" s="53">
        <v>298</v>
      </c>
      <c r="F48" s="43"/>
      <c r="G48" s="4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4"/>
        <v>298</v>
      </c>
      <c r="T48" s="3"/>
      <c r="U48" s="3"/>
      <c r="V48" s="54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>
        <f t="shared" si="5"/>
        <v>0</v>
      </c>
      <c r="AK48" s="3">
        <f t="shared" si="6"/>
        <v>298</v>
      </c>
      <c r="AL48" s="43" t="s">
        <v>1965</v>
      </c>
    </row>
    <row r="49" spans="1:38" ht="15.75" x14ac:dyDescent="0.25">
      <c r="A49" s="55" t="s">
        <v>555</v>
      </c>
      <c r="B49" s="56" t="s">
        <v>556</v>
      </c>
      <c r="C49" s="43" t="s">
        <v>557</v>
      </c>
      <c r="D49" s="43" t="s">
        <v>442</v>
      </c>
      <c r="E49" s="53">
        <v>7500</v>
      </c>
      <c r="F49" s="43"/>
      <c r="G49" s="4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f t="shared" si="4"/>
        <v>7500</v>
      </c>
      <c r="T49" s="3"/>
      <c r="U49" s="3"/>
      <c r="V49" s="54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f t="shared" si="5"/>
        <v>0</v>
      </c>
      <c r="AK49" s="3">
        <f t="shared" si="6"/>
        <v>7500</v>
      </c>
      <c r="AL49" s="43" t="s">
        <v>1965</v>
      </c>
    </row>
    <row r="50" spans="1:38" ht="15.75" x14ac:dyDescent="0.25">
      <c r="A50" s="55" t="s">
        <v>558</v>
      </c>
      <c r="B50" s="56" t="s">
        <v>559</v>
      </c>
      <c r="C50" s="43" t="s">
        <v>560</v>
      </c>
      <c r="D50" s="43" t="s">
        <v>442</v>
      </c>
      <c r="E50" s="53">
        <v>3307</v>
      </c>
      <c r="F50" s="43"/>
      <c r="G50" s="4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4"/>
        <v>3307</v>
      </c>
      <c r="T50" s="3"/>
      <c r="U50" s="3"/>
      <c r="V50" s="54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f t="shared" si="5"/>
        <v>0</v>
      </c>
      <c r="AK50" s="3">
        <f t="shared" si="6"/>
        <v>3307</v>
      </c>
      <c r="AL50" s="43" t="s">
        <v>1965</v>
      </c>
    </row>
    <row r="51" spans="1:38" ht="15.75" x14ac:dyDescent="0.25">
      <c r="A51" s="55" t="s">
        <v>561</v>
      </c>
      <c r="B51" s="56" t="s">
        <v>562</v>
      </c>
      <c r="C51" s="43" t="s">
        <v>563</v>
      </c>
      <c r="D51" s="43" t="s">
        <v>442</v>
      </c>
      <c r="E51" s="53">
        <v>2300</v>
      </c>
      <c r="F51" s="43"/>
      <c r="G51" s="4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4"/>
        <v>2300</v>
      </c>
      <c r="T51" s="3"/>
      <c r="U51" s="3"/>
      <c r="V51" s="5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f t="shared" si="5"/>
        <v>0</v>
      </c>
      <c r="AK51" s="3">
        <f t="shared" si="6"/>
        <v>2300</v>
      </c>
      <c r="AL51" s="43" t="s">
        <v>1965</v>
      </c>
    </row>
    <row r="52" spans="1:38" x14ac:dyDescent="0.25">
      <c r="A52" s="55" t="s">
        <v>564</v>
      </c>
      <c r="B52" s="56" t="s">
        <v>565</v>
      </c>
      <c r="C52" s="43" t="s">
        <v>566</v>
      </c>
      <c r="D52" s="43" t="s">
        <v>442</v>
      </c>
      <c r="E52" s="53">
        <v>200</v>
      </c>
      <c r="F52" s="43"/>
      <c r="G52" s="4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4"/>
        <v>200</v>
      </c>
      <c r="T52" s="3"/>
      <c r="U52" s="3"/>
      <c r="V52" s="54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f t="shared" si="5"/>
        <v>0</v>
      </c>
      <c r="AK52" s="3">
        <f t="shared" si="6"/>
        <v>200</v>
      </c>
      <c r="AL52" s="43" t="s">
        <v>1965</v>
      </c>
    </row>
    <row r="53" spans="1:38" ht="15.75" x14ac:dyDescent="0.25">
      <c r="A53" s="55" t="s">
        <v>567</v>
      </c>
      <c r="B53" s="56" t="s">
        <v>568</v>
      </c>
      <c r="C53" s="43" t="s">
        <v>569</v>
      </c>
      <c r="D53" s="43" t="s">
        <v>442</v>
      </c>
      <c r="E53" s="53">
        <v>250</v>
      </c>
      <c r="F53" s="43"/>
      <c r="G53" s="4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4"/>
        <v>250</v>
      </c>
      <c r="T53" s="3"/>
      <c r="U53" s="3"/>
      <c r="V53" s="5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f t="shared" si="5"/>
        <v>0</v>
      </c>
      <c r="AK53" s="3">
        <f t="shared" si="6"/>
        <v>250</v>
      </c>
      <c r="AL53" s="43" t="s">
        <v>1965</v>
      </c>
    </row>
    <row r="54" spans="1:38" x14ac:dyDescent="0.25">
      <c r="A54" s="55" t="s">
        <v>570</v>
      </c>
      <c r="B54" s="56" t="s">
        <v>571</v>
      </c>
      <c r="C54" s="43" t="s">
        <v>566</v>
      </c>
      <c r="D54" s="43" t="s">
        <v>442</v>
      </c>
      <c r="E54" s="53">
        <v>0</v>
      </c>
      <c r="F54" s="43"/>
      <c r="G54" s="4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4"/>
        <v>0</v>
      </c>
      <c r="T54" s="3"/>
      <c r="U54" s="3"/>
      <c r="V54" s="5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f t="shared" si="5"/>
        <v>0</v>
      </c>
      <c r="AK54" s="3">
        <f t="shared" si="6"/>
        <v>0</v>
      </c>
      <c r="AL54" s="43" t="s">
        <v>1966</v>
      </c>
    </row>
    <row r="55" spans="1:38" x14ac:dyDescent="0.25">
      <c r="A55" s="55" t="s">
        <v>572</v>
      </c>
      <c r="B55" s="56" t="s">
        <v>573</v>
      </c>
      <c r="C55" s="43" t="s">
        <v>574</v>
      </c>
      <c r="D55" s="43" t="s">
        <v>442</v>
      </c>
      <c r="E55" s="53">
        <v>1000</v>
      </c>
      <c r="F55" s="43"/>
      <c r="G55" s="4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4"/>
        <v>1000</v>
      </c>
      <c r="T55" s="3"/>
      <c r="U55" s="3"/>
      <c r="V55" s="5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f t="shared" si="5"/>
        <v>0</v>
      </c>
      <c r="AK55" s="3">
        <f t="shared" si="6"/>
        <v>1000</v>
      </c>
      <c r="AL55" s="43" t="s">
        <v>1965</v>
      </c>
    </row>
    <row r="56" spans="1:38" ht="15.75" x14ac:dyDescent="0.25">
      <c r="A56" s="55" t="s">
        <v>575</v>
      </c>
      <c r="B56" s="56" t="s">
        <v>576</v>
      </c>
      <c r="C56" s="43" t="s">
        <v>577</v>
      </c>
      <c r="D56" s="43" t="s">
        <v>449</v>
      </c>
      <c r="E56" s="53">
        <v>361.65</v>
      </c>
      <c r="F56" s="43"/>
      <c r="G56" s="4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f t="shared" si="4"/>
        <v>361.65</v>
      </c>
      <c r="T56" s="3"/>
      <c r="U56" s="3"/>
      <c r="V56" s="54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>
        <f t="shared" si="5"/>
        <v>0</v>
      </c>
      <c r="AK56" s="3">
        <f t="shared" si="6"/>
        <v>361.65</v>
      </c>
      <c r="AL56" s="43" t="s">
        <v>1965</v>
      </c>
    </row>
    <row r="57" spans="1:38" ht="15.75" x14ac:dyDescent="0.25">
      <c r="A57" s="55" t="s">
        <v>578</v>
      </c>
      <c r="B57" s="56" t="s">
        <v>579</v>
      </c>
      <c r="C57" s="43" t="s">
        <v>580</v>
      </c>
      <c r="D57" s="43" t="s">
        <v>449</v>
      </c>
      <c r="E57" s="53">
        <v>2000</v>
      </c>
      <c r="F57" s="43"/>
      <c r="G57" s="4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f t="shared" si="4"/>
        <v>2000</v>
      </c>
      <c r="T57" s="3"/>
      <c r="U57" s="3"/>
      <c r="V57" s="5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f t="shared" si="5"/>
        <v>0</v>
      </c>
      <c r="AK57" s="3">
        <f t="shared" si="6"/>
        <v>2000</v>
      </c>
      <c r="AL57" s="43" t="s">
        <v>1965</v>
      </c>
    </row>
    <row r="58" spans="1:38" ht="15.75" x14ac:dyDescent="0.3">
      <c r="A58" s="55" t="s">
        <v>581</v>
      </c>
      <c r="B58" s="56" t="s">
        <v>582</v>
      </c>
      <c r="C58" s="46" t="s">
        <v>2187</v>
      </c>
      <c r="D58" s="43" t="s">
        <v>442</v>
      </c>
      <c r="E58" s="53">
        <v>9864.2999999999993</v>
      </c>
      <c r="F58" s="43"/>
      <c r="G58" s="4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f t="shared" si="4"/>
        <v>9864.2999999999993</v>
      </c>
      <c r="T58" s="3"/>
      <c r="U58" s="3"/>
      <c r="V58" s="5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f t="shared" si="5"/>
        <v>0</v>
      </c>
      <c r="AK58" s="3">
        <f t="shared" si="6"/>
        <v>9864.2999999999993</v>
      </c>
      <c r="AL58" s="43" t="s">
        <v>1965</v>
      </c>
    </row>
    <row r="59" spans="1:38" ht="15.75" x14ac:dyDescent="0.3">
      <c r="A59" s="55" t="s">
        <v>583</v>
      </c>
      <c r="B59" s="56" t="s">
        <v>584</v>
      </c>
      <c r="C59" s="46" t="s">
        <v>2188</v>
      </c>
      <c r="D59" s="43" t="s">
        <v>585</v>
      </c>
      <c r="E59" s="53">
        <v>400</v>
      </c>
      <c r="F59" s="43"/>
      <c r="G59" s="4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4"/>
        <v>400</v>
      </c>
      <c r="T59" s="3"/>
      <c r="U59" s="3"/>
      <c r="V59" s="5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f t="shared" si="5"/>
        <v>0</v>
      </c>
      <c r="AK59" s="3">
        <f t="shared" si="6"/>
        <v>400</v>
      </c>
      <c r="AL59" s="43" t="s">
        <v>1965</v>
      </c>
    </row>
    <row r="60" spans="1:38" x14ac:dyDescent="0.25">
      <c r="A60" s="83" t="s">
        <v>586</v>
      </c>
      <c r="B60" s="83"/>
      <c r="C60" s="83"/>
      <c r="D60" s="42"/>
      <c r="E60" s="53">
        <v>0</v>
      </c>
      <c r="F60" s="43"/>
      <c r="G60" s="4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4"/>
        <v>0</v>
      </c>
      <c r="T60" s="3"/>
      <c r="U60" s="3"/>
      <c r="V60" s="5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f t="shared" si="5"/>
        <v>0</v>
      </c>
      <c r="AK60" s="3">
        <f t="shared" si="6"/>
        <v>0</v>
      </c>
      <c r="AL60" s="43"/>
    </row>
    <row r="61" spans="1:38" x14ac:dyDescent="0.25">
      <c r="A61" s="55" t="s">
        <v>587</v>
      </c>
      <c r="B61" s="56" t="s">
        <v>588</v>
      </c>
      <c r="C61" s="43" t="s">
        <v>589</v>
      </c>
      <c r="D61" s="43" t="s">
        <v>442</v>
      </c>
      <c r="E61" s="53">
        <v>4970</v>
      </c>
      <c r="F61" s="43"/>
      <c r="G61" s="4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f t="shared" si="4"/>
        <v>4970</v>
      </c>
      <c r="T61" s="3"/>
      <c r="U61" s="3"/>
      <c r="V61" s="5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f t="shared" si="5"/>
        <v>0</v>
      </c>
      <c r="AK61" s="3">
        <f t="shared" si="6"/>
        <v>4970</v>
      </c>
      <c r="AL61" s="43" t="s">
        <v>1965</v>
      </c>
    </row>
    <row r="62" spans="1:38" x14ac:dyDescent="0.25">
      <c r="A62" s="83" t="s">
        <v>590</v>
      </c>
      <c r="B62" s="83"/>
      <c r="C62" s="83"/>
      <c r="D62" s="42"/>
      <c r="E62" s="53">
        <v>0</v>
      </c>
      <c r="F62" s="43"/>
      <c r="G62" s="4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f t="shared" si="4"/>
        <v>0</v>
      </c>
      <c r="T62" s="3"/>
      <c r="U62" s="3"/>
      <c r="V62" s="5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f t="shared" si="5"/>
        <v>0</v>
      </c>
      <c r="AK62" s="3">
        <f t="shared" si="6"/>
        <v>0</v>
      </c>
      <c r="AL62" s="43"/>
    </row>
    <row r="63" spans="1:38" ht="15.75" x14ac:dyDescent="0.25">
      <c r="A63" s="55" t="s">
        <v>591</v>
      </c>
      <c r="B63" s="56" t="s">
        <v>592</v>
      </c>
      <c r="C63" s="43" t="s">
        <v>593</v>
      </c>
      <c r="D63" s="43" t="s">
        <v>487</v>
      </c>
      <c r="E63" s="53">
        <v>607.99950000000001</v>
      </c>
      <c r="F63" s="43"/>
      <c r="G63" s="4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4"/>
        <v>607.99950000000001</v>
      </c>
      <c r="T63" s="3"/>
      <c r="U63" s="3"/>
      <c r="V63" s="59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f t="shared" si="5"/>
        <v>0</v>
      </c>
      <c r="AK63" s="3">
        <f t="shared" si="6"/>
        <v>607.99950000000001</v>
      </c>
      <c r="AL63" s="43" t="s">
        <v>1965</v>
      </c>
    </row>
    <row r="64" spans="1:38" ht="15.75" x14ac:dyDescent="0.25">
      <c r="A64" s="55" t="s">
        <v>594</v>
      </c>
      <c r="B64" s="56" t="s">
        <v>595</v>
      </c>
      <c r="C64" s="43" t="s">
        <v>596</v>
      </c>
      <c r="D64" s="43" t="s">
        <v>449</v>
      </c>
      <c r="E64" s="53">
        <v>350</v>
      </c>
      <c r="F64" s="43"/>
      <c r="G64" s="4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4"/>
        <v>350</v>
      </c>
      <c r="T64" s="3"/>
      <c r="U64" s="3"/>
      <c r="V64" s="5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>
        <f t="shared" si="5"/>
        <v>0</v>
      </c>
      <c r="AK64" s="3">
        <f t="shared" si="6"/>
        <v>350</v>
      </c>
      <c r="AL64" s="43" t="s">
        <v>1965</v>
      </c>
    </row>
    <row r="65" spans="1:38" ht="15.75" x14ac:dyDescent="0.25">
      <c r="A65" s="55" t="s">
        <v>597</v>
      </c>
      <c r="B65" s="56" t="s">
        <v>598</v>
      </c>
      <c r="C65" s="43" t="s">
        <v>599</v>
      </c>
      <c r="D65" s="43" t="s">
        <v>442</v>
      </c>
      <c r="E65" s="53">
        <v>1100</v>
      </c>
      <c r="F65" s="43"/>
      <c r="G65" s="4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f t="shared" si="4"/>
        <v>1100</v>
      </c>
      <c r="T65" s="3"/>
      <c r="U65" s="3"/>
      <c r="V65" s="5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f t="shared" si="5"/>
        <v>0</v>
      </c>
      <c r="AK65" s="3">
        <f t="shared" si="6"/>
        <v>1100</v>
      </c>
      <c r="AL65" s="43" t="s">
        <v>1965</v>
      </c>
    </row>
    <row r="66" spans="1:38" ht="15.75" x14ac:dyDescent="0.25">
      <c r="A66" s="55" t="s">
        <v>600</v>
      </c>
      <c r="B66" s="56" t="s">
        <v>601</v>
      </c>
      <c r="C66" s="43" t="s">
        <v>602</v>
      </c>
      <c r="D66" s="43" t="s">
        <v>442</v>
      </c>
      <c r="E66" s="53">
        <v>1</v>
      </c>
      <c r="F66" s="43"/>
      <c r="G66" s="4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f t="shared" si="4"/>
        <v>1</v>
      </c>
      <c r="T66" s="3"/>
      <c r="U66" s="3"/>
      <c r="V66" s="54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f t="shared" si="5"/>
        <v>0</v>
      </c>
      <c r="AK66" s="3">
        <f t="shared" si="6"/>
        <v>1</v>
      </c>
      <c r="AL66" s="43" t="s">
        <v>1966</v>
      </c>
    </row>
    <row r="67" spans="1:38" x14ac:dyDescent="0.25">
      <c r="A67" s="83" t="s">
        <v>603</v>
      </c>
      <c r="B67" s="83"/>
      <c r="C67" s="83"/>
      <c r="D67" s="42"/>
      <c r="E67" s="53">
        <v>0</v>
      </c>
      <c r="F67" s="43"/>
      <c r="G67" s="4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4"/>
        <v>0</v>
      </c>
      <c r="T67" s="3"/>
      <c r="U67" s="3"/>
      <c r="V67" s="54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>
        <f t="shared" si="5"/>
        <v>0</v>
      </c>
      <c r="AK67" s="3">
        <f t="shared" si="6"/>
        <v>0</v>
      </c>
      <c r="AL67" s="43"/>
    </row>
    <row r="68" spans="1:38" ht="15.75" x14ac:dyDescent="0.25">
      <c r="A68" s="55" t="s">
        <v>604</v>
      </c>
      <c r="B68" s="56" t="s">
        <v>605</v>
      </c>
      <c r="C68" s="43" t="s">
        <v>606</v>
      </c>
      <c r="D68" s="43" t="s">
        <v>442</v>
      </c>
      <c r="E68" s="53">
        <v>1700</v>
      </c>
      <c r="F68" s="43"/>
      <c r="G68" s="4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f t="shared" si="4"/>
        <v>1700</v>
      </c>
      <c r="T68" s="3"/>
      <c r="U68" s="3"/>
      <c r="V68" s="5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>
        <f t="shared" si="5"/>
        <v>0</v>
      </c>
      <c r="AK68" s="3">
        <f t="shared" si="6"/>
        <v>1700</v>
      </c>
      <c r="AL68" s="43" t="s">
        <v>1965</v>
      </c>
    </row>
    <row r="69" spans="1:38" x14ac:dyDescent="0.25">
      <c r="A69" s="55" t="s">
        <v>607</v>
      </c>
      <c r="B69" s="56" t="s">
        <v>608</v>
      </c>
      <c r="C69" s="43" t="s">
        <v>609</v>
      </c>
      <c r="D69" s="43" t="s">
        <v>442</v>
      </c>
      <c r="E69" s="53">
        <v>1000</v>
      </c>
      <c r="F69" s="43"/>
      <c r="G69" s="4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f t="shared" si="4"/>
        <v>1000</v>
      </c>
      <c r="T69" s="3"/>
      <c r="U69" s="3"/>
      <c r="V69" s="54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f t="shared" si="5"/>
        <v>0</v>
      </c>
      <c r="AK69" s="3">
        <f t="shared" si="6"/>
        <v>1000</v>
      </c>
      <c r="AL69" s="43" t="s">
        <v>1965</v>
      </c>
    </row>
    <row r="70" spans="1:38" ht="15.75" x14ac:dyDescent="0.25">
      <c r="A70" s="55" t="s">
        <v>610</v>
      </c>
      <c r="B70" s="56" t="s">
        <v>611</v>
      </c>
      <c r="C70" s="43" t="s">
        <v>612</v>
      </c>
      <c r="D70" s="43" t="s">
        <v>442</v>
      </c>
      <c r="E70" s="53">
        <v>10883.199000000001</v>
      </c>
      <c r="F70" s="43"/>
      <c r="G70" s="4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f t="shared" si="4"/>
        <v>10883.199000000001</v>
      </c>
      <c r="T70" s="3"/>
      <c r="U70" s="3"/>
      <c r="V70" s="5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f t="shared" si="5"/>
        <v>0</v>
      </c>
      <c r="AK70" s="3">
        <f t="shared" si="6"/>
        <v>10883.199000000001</v>
      </c>
      <c r="AL70" s="43" t="s">
        <v>1965</v>
      </c>
    </row>
    <row r="71" spans="1:38" ht="15.75" x14ac:dyDescent="0.25">
      <c r="A71" s="55" t="s">
        <v>613</v>
      </c>
      <c r="B71" s="56" t="s">
        <v>614</v>
      </c>
      <c r="C71" s="43" t="s">
        <v>615</v>
      </c>
      <c r="D71" s="43" t="s">
        <v>442</v>
      </c>
      <c r="E71" s="53">
        <v>2500</v>
      </c>
      <c r="F71" s="43"/>
      <c r="G71" s="4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f t="shared" si="4"/>
        <v>2500</v>
      </c>
      <c r="T71" s="3"/>
      <c r="U71" s="3"/>
      <c r="V71" s="5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f t="shared" si="5"/>
        <v>0</v>
      </c>
      <c r="AK71" s="3">
        <f t="shared" si="6"/>
        <v>2500</v>
      </c>
      <c r="AL71" s="43" t="s">
        <v>1965</v>
      </c>
    </row>
    <row r="72" spans="1:38" x14ac:dyDescent="0.25">
      <c r="A72" s="55" t="s">
        <v>616</v>
      </c>
      <c r="B72" s="56" t="s">
        <v>617</v>
      </c>
      <c r="C72" s="43" t="s">
        <v>618</v>
      </c>
      <c r="D72" s="43" t="s">
        <v>442</v>
      </c>
      <c r="E72" s="53">
        <v>339.65</v>
      </c>
      <c r="F72" s="43"/>
      <c r="G72" s="4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f t="shared" si="4"/>
        <v>339.65</v>
      </c>
      <c r="T72" s="3"/>
      <c r="U72" s="3"/>
      <c r="V72" s="54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f t="shared" si="5"/>
        <v>0</v>
      </c>
      <c r="AK72" s="3">
        <f t="shared" si="6"/>
        <v>339.65</v>
      </c>
      <c r="AL72" s="43" t="s">
        <v>1965</v>
      </c>
    </row>
    <row r="73" spans="1:38" ht="15.75" x14ac:dyDescent="0.25">
      <c r="A73" s="55" t="s">
        <v>619</v>
      </c>
      <c r="B73" s="56" t="s">
        <v>620</v>
      </c>
      <c r="C73" s="43" t="s">
        <v>621</v>
      </c>
      <c r="D73" s="43" t="s">
        <v>442</v>
      </c>
      <c r="E73" s="53">
        <v>450</v>
      </c>
      <c r="F73" s="43"/>
      <c r="G73" s="4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f t="shared" si="4"/>
        <v>450</v>
      </c>
      <c r="T73" s="3"/>
      <c r="U73" s="3"/>
      <c r="V73" s="54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>
        <f t="shared" si="5"/>
        <v>0</v>
      </c>
      <c r="AK73" s="3">
        <f t="shared" si="6"/>
        <v>450</v>
      </c>
      <c r="AL73" s="43" t="s">
        <v>1965</v>
      </c>
    </row>
    <row r="74" spans="1:38" x14ac:dyDescent="0.25">
      <c r="A74" s="55" t="s">
        <v>622</v>
      </c>
      <c r="B74" s="56" t="s">
        <v>623</v>
      </c>
      <c r="C74" s="43" t="s">
        <v>624</v>
      </c>
      <c r="D74" s="43" t="s">
        <v>442</v>
      </c>
      <c r="E74" s="53">
        <v>100</v>
      </c>
      <c r="F74" s="43"/>
      <c r="G74" s="4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si="4"/>
        <v>100</v>
      </c>
      <c r="T74" s="3"/>
      <c r="U74" s="3"/>
      <c r="V74" s="54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>
        <f t="shared" si="5"/>
        <v>0</v>
      </c>
      <c r="AK74" s="3">
        <f t="shared" si="6"/>
        <v>100</v>
      </c>
      <c r="AL74" s="43" t="s">
        <v>1965</v>
      </c>
    </row>
    <row r="75" spans="1:38" ht="15.75" x14ac:dyDescent="0.25">
      <c r="A75" s="55" t="s">
        <v>625</v>
      </c>
      <c r="B75" s="56" t="s">
        <v>626</v>
      </c>
      <c r="C75" s="43" t="s">
        <v>615</v>
      </c>
      <c r="D75" s="43" t="s">
        <v>442</v>
      </c>
      <c r="E75" s="53">
        <v>0</v>
      </c>
      <c r="F75" s="43"/>
      <c r="G75" s="4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f t="shared" si="4"/>
        <v>0</v>
      </c>
      <c r="T75" s="3"/>
      <c r="U75" s="3"/>
      <c r="V75" s="5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>
        <f t="shared" si="5"/>
        <v>0</v>
      </c>
      <c r="AK75" s="3">
        <f t="shared" si="6"/>
        <v>0</v>
      </c>
      <c r="AL75" s="43" t="s">
        <v>1966</v>
      </c>
    </row>
    <row r="76" spans="1:38" ht="15.75" x14ac:dyDescent="0.25">
      <c r="A76" s="55" t="s">
        <v>627</v>
      </c>
      <c r="B76" s="56" t="s">
        <v>628</v>
      </c>
      <c r="C76" s="43" t="s">
        <v>629</v>
      </c>
      <c r="D76" s="43" t="s">
        <v>487</v>
      </c>
      <c r="E76" s="53">
        <v>500</v>
      </c>
      <c r="F76" s="43"/>
      <c r="G76" s="4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f t="shared" si="4"/>
        <v>500</v>
      </c>
      <c r="T76" s="3"/>
      <c r="U76" s="3"/>
      <c r="V76" s="5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>
        <f t="shared" si="5"/>
        <v>0</v>
      </c>
      <c r="AK76" s="3">
        <f t="shared" si="6"/>
        <v>500</v>
      </c>
      <c r="AL76" s="43" t="s">
        <v>1965</v>
      </c>
    </row>
    <row r="77" spans="1:38" x14ac:dyDescent="0.25">
      <c r="A77" s="83" t="s">
        <v>630</v>
      </c>
      <c r="B77" s="83"/>
      <c r="C77" s="83"/>
      <c r="D77" s="42"/>
      <c r="E77" s="53">
        <v>0</v>
      </c>
      <c r="F77" s="43"/>
      <c r="G77" s="4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f t="shared" si="4"/>
        <v>0</v>
      </c>
      <c r="T77" s="3"/>
      <c r="U77" s="3"/>
      <c r="V77" s="5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f t="shared" si="5"/>
        <v>0</v>
      </c>
      <c r="AK77" s="3">
        <f t="shared" si="6"/>
        <v>0</v>
      </c>
      <c r="AL77" s="43"/>
    </row>
    <row r="78" spans="1:38" ht="15.75" x14ac:dyDescent="0.25">
      <c r="A78" s="55" t="s">
        <v>631</v>
      </c>
      <c r="B78" s="56" t="s">
        <v>632</v>
      </c>
      <c r="C78" s="43" t="s">
        <v>633</v>
      </c>
      <c r="D78" s="43" t="s">
        <v>634</v>
      </c>
      <c r="E78" s="53">
        <v>0</v>
      </c>
      <c r="F78" s="43"/>
      <c r="G78" s="4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f t="shared" si="4"/>
        <v>0</v>
      </c>
      <c r="T78" s="3"/>
      <c r="U78" s="3"/>
      <c r="V78" s="5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f t="shared" si="5"/>
        <v>0</v>
      </c>
      <c r="AK78" s="3">
        <f t="shared" si="6"/>
        <v>0</v>
      </c>
      <c r="AL78" s="43" t="s">
        <v>1965</v>
      </c>
    </row>
    <row r="79" spans="1:38" x14ac:dyDescent="0.25">
      <c r="A79" s="83" t="s">
        <v>635</v>
      </c>
      <c r="B79" s="83"/>
      <c r="C79" s="83"/>
      <c r="D79" s="42"/>
      <c r="E79" s="53">
        <v>0</v>
      </c>
      <c r="F79" s="43"/>
      <c r="G79" s="4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f t="shared" si="4"/>
        <v>0</v>
      </c>
      <c r="T79" s="3"/>
      <c r="U79" s="3"/>
      <c r="V79" s="54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f t="shared" si="5"/>
        <v>0</v>
      </c>
      <c r="AK79" s="3">
        <f t="shared" si="6"/>
        <v>0</v>
      </c>
      <c r="AL79" s="43"/>
    </row>
    <row r="80" spans="1:38" ht="15.75" x14ac:dyDescent="0.25">
      <c r="A80" s="55" t="s">
        <v>636</v>
      </c>
      <c r="B80" s="56" t="s">
        <v>637</v>
      </c>
      <c r="C80" s="43" t="s">
        <v>638</v>
      </c>
      <c r="D80" s="43" t="s">
        <v>634</v>
      </c>
      <c r="E80" s="53">
        <v>3.1000000000000005</v>
      </c>
      <c r="F80" s="43"/>
      <c r="G80" s="4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 t="shared" si="4"/>
        <v>3.1000000000000005</v>
      </c>
      <c r="T80" s="3"/>
      <c r="U80" s="3"/>
      <c r="V80" s="5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f t="shared" si="5"/>
        <v>0</v>
      </c>
      <c r="AK80" s="3">
        <f t="shared" si="6"/>
        <v>3.1000000000000005</v>
      </c>
      <c r="AL80" s="43" t="s">
        <v>1967</v>
      </c>
    </row>
    <row r="81" spans="1:38" ht="16.5" x14ac:dyDescent="0.25">
      <c r="A81" s="55" t="s">
        <v>639</v>
      </c>
      <c r="B81" s="56" t="s">
        <v>640</v>
      </c>
      <c r="C81" s="43" t="s">
        <v>641</v>
      </c>
      <c r="D81" s="43" t="s">
        <v>634</v>
      </c>
      <c r="E81" s="53">
        <v>0</v>
      </c>
      <c r="F81" s="43"/>
      <c r="G81" s="4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f t="shared" si="4"/>
        <v>0</v>
      </c>
      <c r="T81" s="3"/>
      <c r="U81" s="3"/>
      <c r="V81" s="5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f t="shared" si="5"/>
        <v>0</v>
      </c>
      <c r="AK81" s="3">
        <f t="shared" si="6"/>
        <v>0</v>
      </c>
      <c r="AL81" s="43" t="s">
        <v>1966</v>
      </c>
    </row>
    <row r="82" spans="1:38" x14ac:dyDescent="0.25">
      <c r="A82" s="55" t="s">
        <v>642</v>
      </c>
      <c r="B82" s="56" t="s">
        <v>643</v>
      </c>
      <c r="C82" s="43" t="s">
        <v>644</v>
      </c>
      <c r="D82" s="43"/>
      <c r="E82" s="53">
        <v>0</v>
      </c>
      <c r="F82" s="43"/>
      <c r="G82" s="4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f t="shared" si="4"/>
        <v>0</v>
      </c>
      <c r="T82" s="3"/>
      <c r="U82" s="3"/>
      <c r="V82" s="5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>
        <f t="shared" si="5"/>
        <v>0</v>
      </c>
      <c r="AK82" s="3">
        <f t="shared" si="6"/>
        <v>0</v>
      </c>
      <c r="AL82" s="43"/>
    </row>
    <row r="83" spans="1:38" x14ac:dyDescent="0.25">
      <c r="A83" s="55" t="s">
        <v>645</v>
      </c>
      <c r="B83" s="56" t="s">
        <v>646</v>
      </c>
      <c r="C83" s="43" t="s">
        <v>647</v>
      </c>
      <c r="D83" s="43" t="s">
        <v>648</v>
      </c>
      <c r="E83" s="53">
        <v>1</v>
      </c>
      <c r="F83" s="43"/>
      <c r="G83" s="4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f t="shared" si="4"/>
        <v>1</v>
      </c>
      <c r="T83" s="3"/>
      <c r="U83" s="3"/>
      <c r="V83" s="5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v>0</v>
      </c>
      <c r="AK83" s="3">
        <f t="shared" si="6"/>
        <v>1</v>
      </c>
      <c r="AL83" s="43" t="s">
        <v>1967</v>
      </c>
    </row>
    <row r="84" spans="1:38" x14ac:dyDescent="0.25">
      <c r="A84" s="83" t="s">
        <v>649</v>
      </c>
      <c r="B84" s="83"/>
      <c r="C84" s="83"/>
      <c r="D84" s="42"/>
      <c r="E84" s="53">
        <v>0</v>
      </c>
      <c r="F84" s="43"/>
      <c r="G84" s="4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f t="shared" si="4"/>
        <v>0</v>
      </c>
      <c r="T84" s="3"/>
      <c r="U84" s="3"/>
      <c r="V84" s="5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f t="shared" ref="AJ84:AJ130" si="7">SUM(T84:AI84)</f>
        <v>0</v>
      </c>
      <c r="AK84" s="3">
        <f t="shared" si="6"/>
        <v>0</v>
      </c>
      <c r="AL84" s="43"/>
    </row>
    <row r="85" spans="1:38" ht="15.75" x14ac:dyDescent="0.25">
      <c r="A85" s="55" t="s">
        <v>650</v>
      </c>
      <c r="B85" s="56" t="s">
        <v>651</v>
      </c>
      <c r="C85" s="43" t="s">
        <v>652</v>
      </c>
      <c r="D85" s="43" t="s">
        <v>442</v>
      </c>
      <c r="E85" s="53">
        <v>3797.23</v>
      </c>
      <c r="F85" s="43"/>
      <c r="G85" s="4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f t="shared" si="4"/>
        <v>3797.23</v>
      </c>
      <c r="T85" s="3"/>
      <c r="U85" s="3"/>
      <c r="V85" s="54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>
        <f t="shared" si="7"/>
        <v>0</v>
      </c>
      <c r="AK85" s="3">
        <f t="shared" si="6"/>
        <v>3797.23</v>
      </c>
      <c r="AL85" s="43" t="s">
        <v>1965</v>
      </c>
    </row>
    <row r="86" spans="1:38" ht="15.75" x14ac:dyDescent="0.25">
      <c r="A86" s="55" t="s">
        <v>653</v>
      </c>
      <c r="B86" s="56" t="s">
        <v>654</v>
      </c>
      <c r="C86" s="43" t="s">
        <v>655</v>
      </c>
      <c r="D86" s="43" t="s">
        <v>442</v>
      </c>
      <c r="E86" s="53">
        <v>10124.975</v>
      </c>
      <c r="F86" s="43"/>
      <c r="G86" s="4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f t="shared" si="4"/>
        <v>10124.975</v>
      </c>
      <c r="T86" s="3"/>
      <c r="U86" s="3"/>
      <c r="V86" s="54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>
        <f t="shared" si="7"/>
        <v>0</v>
      </c>
      <c r="AK86" s="3">
        <f t="shared" si="6"/>
        <v>10124.975</v>
      </c>
      <c r="AL86" s="43" t="s">
        <v>1965</v>
      </c>
    </row>
    <row r="87" spans="1:38" ht="15.75" x14ac:dyDescent="0.25">
      <c r="A87" s="55" t="s">
        <v>656</v>
      </c>
      <c r="B87" s="56" t="s">
        <v>657</v>
      </c>
      <c r="C87" s="43" t="s">
        <v>658</v>
      </c>
      <c r="D87" s="43" t="s">
        <v>442</v>
      </c>
      <c r="E87" s="53">
        <v>6492.3</v>
      </c>
      <c r="F87" s="43"/>
      <c r="G87" s="4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f t="shared" si="4"/>
        <v>6492.3</v>
      </c>
      <c r="T87" s="3"/>
      <c r="U87" s="3"/>
      <c r="V87" s="5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f t="shared" si="7"/>
        <v>0</v>
      </c>
      <c r="AK87" s="3">
        <f t="shared" si="6"/>
        <v>6492.3</v>
      </c>
      <c r="AL87" s="43" t="s">
        <v>1965</v>
      </c>
    </row>
    <row r="88" spans="1:38" x14ac:dyDescent="0.25">
      <c r="A88" s="55" t="s">
        <v>659</v>
      </c>
      <c r="B88" s="56" t="s">
        <v>660</v>
      </c>
      <c r="C88" s="43" t="s">
        <v>661</v>
      </c>
      <c r="D88" s="43" t="s">
        <v>442</v>
      </c>
      <c r="E88" s="53">
        <v>0</v>
      </c>
      <c r="F88" s="43"/>
      <c r="G88" s="4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f t="shared" si="4"/>
        <v>0</v>
      </c>
      <c r="T88" s="3"/>
      <c r="U88" s="3"/>
      <c r="V88" s="54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f t="shared" si="7"/>
        <v>0</v>
      </c>
      <c r="AK88" s="3">
        <f t="shared" si="6"/>
        <v>0</v>
      </c>
      <c r="AL88" s="43" t="s">
        <v>1966</v>
      </c>
    </row>
    <row r="89" spans="1:38" ht="15.75" x14ac:dyDescent="0.25">
      <c r="A89" s="55" t="s">
        <v>662</v>
      </c>
      <c r="B89" s="56" t="s">
        <v>663</v>
      </c>
      <c r="C89" s="43" t="s">
        <v>664</v>
      </c>
      <c r="D89" s="43" t="s">
        <v>442</v>
      </c>
      <c r="E89" s="53">
        <v>600</v>
      </c>
      <c r="F89" s="43"/>
      <c r="G89" s="4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f t="shared" si="4"/>
        <v>600</v>
      </c>
      <c r="T89" s="3"/>
      <c r="U89" s="3"/>
      <c r="V89" s="54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>
        <f t="shared" si="7"/>
        <v>0</v>
      </c>
      <c r="AK89" s="3">
        <f t="shared" si="6"/>
        <v>600</v>
      </c>
      <c r="AL89" s="43"/>
    </row>
    <row r="90" spans="1:38" x14ac:dyDescent="0.25">
      <c r="A90" s="55" t="s">
        <v>665</v>
      </c>
      <c r="B90" s="56" t="s">
        <v>666</v>
      </c>
      <c r="C90" s="43" t="s">
        <v>661</v>
      </c>
      <c r="D90" s="43" t="s">
        <v>498</v>
      </c>
      <c r="E90" s="53">
        <v>1322</v>
      </c>
      <c r="F90" s="43"/>
      <c r="G90" s="4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>
        <f t="shared" si="4"/>
        <v>1322</v>
      </c>
      <c r="T90" s="3"/>
      <c r="U90" s="3"/>
      <c r="V90" s="54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f t="shared" si="7"/>
        <v>0</v>
      </c>
      <c r="AK90" s="3">
        <f t="shared" si="6"/>
        <v>1322</v>
      </c>
      <c r="AL90" s="43" t="s">
        <v>1965</v>
      </c>
    </row>
    <row r="91" spans="1:38" ht="15.75" x14ac:dyDescent="0.25">
      <c r="A91" s="55" t="s">
        <v>667</v>
      </c>
      <c r="B91" s="56" t="s">
        <v>668</v>
      </c>
      <c r="C91" s="43" t="s">
        <v>669</v>
      </c>
      <c r="D91" s="43" t="s">
        <v>442</v>
      </c>
      <c r="E91" s="53">
        <v>0.05</v>
      </c>
      <c r="F91" s="43"/>
      <c r="G91" s="4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f t="shared" si="4"/>
        <v>0.05</v>
      </c>
      <c r="T91" s="3"/>
      <c r="U91" s="3"/>
      <c r="V91" s="5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f t="shared" si="7"/>
        <v>0</v>
      </c>
      <c r="AK91" s="3">
        <f t="shared" si="6"/>
        <v>0.05</v>
      </c>
      <c r="AL91" s="43"/>
    </row>
    <row r="92" spans="1:38" ht="15.75" x14ac:dyDescent="0.25">
      <c r="A92" s="55" t="s">
        <v>670</v>
      </c>
      <c r="B92" s="56" t="s">
        <v>671</v>
      </c>
      <c r="C92" s="43" t="s">
        <v>672</v>
      </c>
      <c r="D92" s="43" t="s">
        <v>442</v>
      </c>
      <c r="E92" s="53">
        <v>3397</v>
      </c>
      <c r="F92" s="43"/>
      <c r="G92" s="4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f t="shared" si="4"/>
        <v>3397</v>
      </c>
      <c r="T92" s="3"/>
      <c r="U92" s="3"/>
      <c r="V92" s="54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>
        <f t="shared" si="7"/>
        <v>0</v>
      </c>
      <c r="AK92" s="3">
        <f t="shared" si="6"/>
        <v>3397</v>
      </c>
      <c r="AL92" s="43" t="s">
        <v>1965</v>
      </c>
    </row>
    <row r="93" spans="1:38" ht="15.75" x14ac:dyDescent="0.25">
      <c r="A93" s="55" t="s">
        <v>673</v>
      </c>
      <c r="B93" s="56" t="s">
        <v>674</v>
      </c>
      <c r="C93" s="43" t="s">
        <v>675</v>
      </c>
      <c r="D93" s="43" t="s">
        <v>442</v>
      </c>
      <c r="E93" s="53">
        <v>1000</v>
      </c>
      <c r="F93" s="43"/>
      <c r="G93" s="4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4"/>
        <v>1000</v>
      </c>
      <c r="T93" s="3"/>
      <c r="U93" s="3"/>
      <c r="V93" s="5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f t="shared" si="7"/>
        <v>0</v>
      </c>
      <c r="AK93" s="3">
        <f t="shared" si="6"/>
        <v>1000</v>
      </c>
      <c r="AL93" s="43" t="s">
        <v>1965</v>
      </c>
    </row>
    <row r="94" spans="1:38" x14ac:dyDescent="0.25">
      <c r="A94" s="83" t="s">
        <v>676</v>
      </c>
      <c r="B94" s="83"/>
      <c r="C94" s="83"/>
      <c r="D94" s="42"/>
      <c r="E94" s="53">
        <v>0</v>
      </c>
      <c r="F94" s="43"/>
      <c r="G94" s="4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4"/>
        <v>0</v>
      </c>
      <c r="T94" s="3"/>
      <c r="U94" s="3"/>
      <c r="V94" s="5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f t="shared" si="7"/>
        <v>0</v>
      </c>
      <c r="AK94" s="3">
        <f t="shared" si="6"/>
        <v>0</v>
      </c>
      <c r="AL94" s="43"/>
    </row>
    <row r="95" spans="1:38" x14ac:dyDescent="0.25">
      <c r="A95" s="55" t="s">
        <v>677</v>
      </c>
      <c r="B95" s="56" t="s">
        <v>678</v>
      </c>
      <c r="C95" s="43" t="s">
        <v>679</v>
      </c>
      <c r="D95" s="43" t="s">
        <v>442</v>
      </c>
      <c r="E95" s="53">
        <v>334</v>
      </c>
      <c r="F95" s="43"/>
      <c r="G95" s="4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f t="shared" si="4"/>
        <v>334</v>
      </c>
      <c r="T95" s="3"/>
      <c r="U95" s="3"/>
      <c r="V95" s="54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f t="shared" si="7"/>
        <v>0</v>
      </c>
      <c r="AK95" s="3">
        <f t="shared" si="6"/>
        <v>334</v>
      </c>
      <c r="AL95" s="43" t="s">
        <v>1965</v>
      </c>
    </row>
    <row r="96" spans="1:38" ht="15.75" x14ac:dyDescent="0.25">
      <c r="A96" s="55" t="s">
        <v>680</v>
      </c>
      <c r="B96" s="56" t="s">
        <v>681</v>
      </c>
      <c r="C96" s="43" t="s">
        <v>682</v>
      </c>
      <c r="D96" s="43" t="s">
        <v>442</v>
      </c>
      <c r="E96" s="53">
        <v>1000</v>
      </c>
      <c r="F96" s="43"/>
      <c r="G96" s="4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4"/>
        <v>1000</v>
      </c>
      <c r="T96" s="3"/>
      <c r="U96" s="3"/>
      <c r="V96" s="54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>
        <f t="shared" si="7"/>
        <v>0</v>
      </c>
      <c r="AK96" s="3">
        <f t="shared" si="6"/>
        <v>1000</v>
      </c>
      <c r="AL96" s="43" t="s">
        <v>1965</v>
      </c>
    </row>
    <row r="97" spans="1:38" ht="15.75" x14ac:dyDescent="0.3">
      <c r="A97" s="55" t="s">
        <v>683</v>
      </c>
      <c r="B97" s="56" t="s">
        <v>684</v>
      </c>
      <c r="C97" s="46" t="s">
        <v>2189</v>
      </c>
      <c r="D97" s="43" t="s">
        <v>442</v>
      </c>
      <c r="E97" s="53">
        <v>200</v>
      </c>
      <c r="F97" s="43"/>
      <c r="G97" s="4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f t="shared" si="4"/>
        <v>200</v>
      </c>
      <c r="T97" s="3"/>
      <c r="U97" s="3"/>
      <c r="V97" s="54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>
        <f t="shared" si="7"/>
        <v>0</v>
      </c>
      <c r="AK97" s="3">
        <f t="shared" si="6"/>
        <v>200</v>
      </c>
      <c r="AL97" s="43" t="s">
        <v>1965</v>
      </c>
    </row>
    <row r="98" spans="1:38" x14ac:dyDescent="0.25">
      <c r="A98" s="55" t="s">
        <v>685</v>
      </c>
      <c r="B98" s="56" t="s">
        <v>686</v>
      </c>
      <c r="C98" s="43" t="s">
        <v>687</v>
      </c>
      <c r="D98" s="43" t="s">
        <v>498</v>
      </c>
      <c r="E98" s="53">
        <v>50</v>
      </c>
      <c r="F98" s="43"/>
      <c r="G98" s="4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>
        <f t="shared" si="4"/>
        <v>50</v>
      </c>
      <c r="T98" s="3"/>
      <c r="U98" s="3"/>
      <c r="V98" s="5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>
        <f t="shared" si="7"/>
        <v>0</v>
      </c>
      <c r="AK98" s="3">
        <f t="shared" si="6"/>
        <v>50</v>
      </c>
      <c r="AL98" s="43" t="s">
        <v>1965</v>
      </c>
    </row>
    <row r="99" spans="1:38" x14ac:dyDescent="0.25">
      <c r="A99" s="83" t="s">
        <v>688</v>
      </c>
      <c r="B99" s="83"/>
      <c r="C99" s="83"/>
      <c r="D99" s="42"/>
      <c r="E99" s="53">
        <v>0</v>
      </c>
      <c r="F99" s="43"/>
      <c r="G99" s="4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>
        <f t="shared" si="4"/>
        <v>0</v>
      </c>
      <c r="T99" s="3"/>
      <c r="U99" s="3"/>
      <c r="V99" s="5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f t="shared" si="7"/>
        <v>0</v>
      </c>
      <c r="AK99" s="3">
        <f t="shared" si="6"/>
        <v>0</v>
      </c>
      <c r="AL99" s="43"/>
    </row>
    <row r="100" spans="1:38" ht="15.75" x14ac:dyDescent="0.25">
      <c r="A100" s="55" t="s">
        <v>689</v>
      </c>
      <c r="B100" s="56" t="s">
        <v>690</v>
      </c>
      <c r="C100" s="43" t="s">
        <v>691</v>
      </c>
      <c r="D100" s="43" t="s">
        <v>442</v>
      </c>
      <c r="E100" s="53">
        <v>8690.11</v>
      </c>
      <c r="F100" s="43"/>
      <c r="G100" s="4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f t="shared" si="4"/>
        <v>8690.11</v>
      </c>
      <c r="T100" s="3"/>
      <c r="U100" s="3"/>
      <c r="V100" s="54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f t="shared" si="7"/>
        <v>0</v>
      </c>
      <c r="AK100" s="3">
        <f t="shared" si="6"/>
        <v>8690.11</v>
      </c>
      <c r="AL100" s="43" t="s">
        <v>1965</v>
      </c>
    </row>
    <row r="101" spans="1:38" x14ac:dyDescent="0.25">
      <c r="A101" s="55" t="s">
        <v>692</v>
      </c>
      <c r="B101" s="56" t="s">
        <v>693</v>
      </c>
      <c r="C101" s="43" t="s">
        <v>694</v>
      </c>
      <c r="D101" s="43" t="s">
        <v>442</v>
      </c>
      <c r="E101" s="53">
        <v>3769.8919999999998</v>
      </c>
      <c r="F101" s="43"/>
      <c r="G101" s="4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f t="shared" si="4"/>
        <v>3769.8919999999998</v>
      </c>
      <c r="T101" s="3"/>
      <c r="U101" s="3"/>
      <c r="V101" s="54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f t="shared" si="7"/>
        <v>0</v>
      </c>
      <c r="AK101" s="3">
        <f t="shared" si="6"/>
        <v>3769.8919999999998</v>
      </c>
      <c r="AL101" s="43" t="s">
        <v>1965</v>
      </c>
    </row>
    <row r="102" spans="1:38" x14ac:dyDescent="0.25">
      <c r="A102" s="55" t="s">
        <v>695</v>
      </c>
      <c r="B102" s="56" t="s">
        <v>696</v>
      </c>
      <c r="C102" s="43" t="s">
        <v>697</v>
      </c>
      <c r="D102" s="43" t="s">
        <v>498</v>
      </c>
      <c r="E102" s="53">
        <v>1</v>
      </c>
      <c r="F102" s="43"/>
      <c r="G102" s="4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f t="shared" si="4"/>
        <v>1</v>
      </c>
      <c r="T102" s="3"/>
      <c r="U102" s="3"/>
      <c r="V102" s="54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>
        <f t="shared" si="7"/>
        <v>0</v>
      </c>
      <c r="AK102" s="3">
        <f t="shared" si="6"/>
        <v>1</v>
      </c>
      <c r="AL102" s="43" t="s">
        <v>1968</v>
      </c>
    </row>
    <row r="103" spans="1:38" x14ac:dyDescent="0.25">
      <c r="A103" s="55" t="s">
        <v>698</v>
      </c>
      <c r="B103" s="56" t="s">
        <v>699</v>
      </c>
      <c r="C103" s="43" t="s">
        <v>700</v>
      </c>
      <c r="D103" s="43" t="s">
        <v>442</v>
      </c>
      <c r="E103" s="53">
        <v>2290</v>
      </c>
      <c r="F103" s="43"/>
      <c r="G103" s="4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f t="shared" si="4"/>
        <v>2290</v>
      </c>
      <c r="T103" s="3"/>
      <c r="U103" s="3"/>
      <c r="V103" s="54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f t="shared" si="7"/>
        <v>0</v>
      </c>
      <c r="AK103" s="3">
        <f t="shared" si="6"/>
        <v>2290</v>
      </c>
      <c r="AL103" s="43" t="s">
        <v>1965</v>
      </c>
    </row>
    <row r="104" spans="1:38" ht="15.75" x14ac:dyDescent="0.25">
      <c r="A104" s="55" t="s">
        <v>701</v>
      </c>
      <c r="B104" s="56" t="s">
        <v>702</v>
      </c>
      <c r="C104" s="43" t="s">
        <v>703</v>
      </c>
      <c r="D104" s="43" t="s">
        <v>449</v>
      </c>
      <c r="E104" s="53">
        <v>1400</v>
      </c>
      <c r="F104" s="43"/>
      <c r="G104" s="4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>
        <f t="shared" si="4"/>
        <v>1400</v>
      </c>
      <c r="T104" s="3"/>
      <c r="U104" s="3"/>
      <c r="V104" s="54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>
        <f t="shared" si="7"/>
        <v>0</v>
      </c>
      <c r="AK104" s="3">
        <f t="shared" si="6"/>
        <v>1400</v>
      </c>
      <c r="AL104" s="43" t="s">
        <v>1965</v>
      </c>
    </row>
    <row r="105" spans="1:38" x14ac:dyDescent="0.25">
      <c r="A105" s="55" t="s">
        <v>704</v>
      </c>
      <c r="B105" s="56" t="s">
        <v>705</v>
      </c>
      <c r="C105" s="43" t="s">
        <v>697</v>
      </c>
      <c r="D105" s="43" t="s">
        <v>442</v>
      </c>
      <c r="E105" s="53">
        <v>0</v>
      </c>
      <c r="F105" s="43"/>
      <c r="G105" s="4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>
        <f t="shared" si="4"/>
        <v>0</v>
      </c>
      <c r="T105" s="3"/>
      <c r="U105" s="3"/>
      <c r="V105" s="5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f t="shared" si="7"/>
        <v>0</v>
      </c>
      <c r="AK105" s="3">
        <f t="shared" si="6"/>
        <v>0</v>
      </c>
      <c r="AL105" s="43" t="s">
        <v>1966</v>
      </c>
    </row>
    <row r="106" spans="1:38" x14ac:dyDescent="0.25">
      <c r="A106" s="55" t="s">
        <v>706</v>
      </c>
      <c r="B106" s="56" t="s">
        <v>707</v>
      </c>
      <c r="C106" s="43" t="s">
        <v>697</v>
      </c>
      <c r="D106" s="43" t="s">
        <v>498</v>
      </c>
      <c r="E106" s="53">
        <v>1000</v>
      </c>
      <c r="F106" s="43"/>
      <c r="G106" s="4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f t="shared" si="4"/>
        <v>1000</v>
      </c>
      <c r="T106" s="3"/>
      <c r="U106" s="3"/>
      <c r="V106" s="54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f t="shared" si="7"/>
        <v>0</v>
      </c>
      <c r="AK106" s="3">
        <f t="shared" si="6"/>
        <v>1000</v>
      </c>
      <c r="AL106" s="43" t="s">
        <v>1965</v>
      </c>
    </row>
    <row r="107" spans="1:38" x14ac:dyDescent="0.25">
      <c r="A107" s="83" t="s">
        <v>708</v>
      </c>
      <c r="B107" s="83"/>
      <c r="C107" s="83"/>
      <c r="D107" s="42"/>
      <c r="E107" s="53">
        <v>0</v>
      </c>
      <c r="F107" s="43"/>
      <c r="G107" s="4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f t="shared" si="4"/>
        <v>0</v>
      </c>
      <c r="T107" s="3"/>
      <c r="U107" s="3"/>
      <c r="V107" s="54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f t="shared" si="7"/>
        <v>0</v>
      </c>
      <c r="AK107" s="3">
        <f t="shared" si="6"/>
        <v>0</v>
      </c>
      <c r="AL107" s="43"/>
    </row>
    <row r="108" spans="1:38" ht="15.75" x14ac:dyDescent="0.25">
      <c r="A108" s="55" t="s">
        <v>709</v>
      </c>
      <c r="B108" s="56" t="s">
        <v>710</v>
      </c>
      <c r="C108" s="43" t="s">
        <v>711</v>
      </c>
      <c r="D108" s="43" t="s">
        <v>442</v>
      </c>
      <c r="E108" s="53">
        <v>0</v>
      </c>
      <c r="F108" s="43"/>
      <c r="G108" s="4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>
        <f t="shared" si="4"/>
        <v>0</v>
      </c>
      <c r="T108" s="3"/>
      <c r="U108" s="3"/>
      <c r="V108" s="54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>
        <f t="shared" si="7"/>
        <v>0</v>
      </c>
      <c r="AK108" s="3">
        <f t="shared" si="6"/>
        <v>0</v>
      </c>
      <c r="AL108" s="43" t="s">
        <v>1965</v>
      </c>
    </row>
    <row r="109" spans="1:38" ht="15.75" x14ac:dyDescent="0.25">
      <c r="A109" s="55" t="s">
        <v>712</v>
      </c>
      <c r="B109" s="56" t="s">
        <v>713</v>
      </c>
      <c r="C109" s="43" t="s">
        <v>714</v>
      </c>
      <c r="D109" s="43" t="s">
        <v>442</v>
      </c>
      <c r="E109" s="53">
        <v>1849.99</v>
      </c>
      <c r="F109" s="45"/>
      <c r="G109" s="45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>
        <f t="shared" ref="S109:S172" si="8">SUM(E109:R109)</f>
        <v>1849.99</v>
      </c>
      <c r="T109" s="60"/>
      <c r="U109" s="60"/>
      <c r="V109" s="61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>
        <f t="shared" si="7"/>
        <v>0</v>
      </c>
      <c r="AK109" s="60">
        <f t="shared" ref="AK109:AK172" si="9">S109-AJ109</f>
        <v>1849.99</v>
      </c>
      <c r="AL109" s="43" t="s">
        <v>1965</v>
      </c>
    </row>
    <row r="110" spans="1:38" x14ac:dyDescent="0.25">
      <c r="A110" s="55" t="s">
        <v>715</v>
      </c>
      <c r="B110" s="56" t="s">
        <v>716</v>
      </c>
      <c r="C110" s="43" t="s">
        <v>717</v>
      </c>
      <c r="D110" s="43" t="s">
        <v>442</v>
      </c>
      <c r="E110" s="53">
        <v>0</v>
      </c>
      <c r="F110" s="43"/>
      <c r="G110" s="4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>
        <f t="shared" si="8"/>
        <v>0</v>
      </c>
      <c r="T110" s="3"/>
      <c r="U110" s="3"/>
      <c r="V110" s="54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f t="shared" si="7"/>
        <v>0</v>
      </c>
      <c r="AK110" s="3">
        <f t="shared" si="9"/>
        <v>0</v>
      </c>
      <c r="AL110" s="43" t="s">
        <v>1966</v>
      </c>
    </row>
    <row r="111" spans="1:38" ht="15.75" x14ac:dyDescent="0.25">
      <c r="A111" s="55" t="s">
        <v>718</v>
      </c>
      <c r="B111" s="56" t="s">
        <v>719</v>
      </c>
      <c r="C111" s="43" t="s">
        <v>720</v>
      </c>
      <c r="D111" s="43" t="s">
        <v>442</v>
      </c>
      <c r="E111" s="53">
        <v>2095.9924999999998</v>
      </c>
      <c r="F111" s="43"/>
      <c r="G111" s="4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f t="shared" si="8"/>
        <v>2095.9924999999998</v>
      </c>
      <c r="T111" s="3"/>
      <c r="U111" s="3"/>
      <c r="V111" s="54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f t="shared" si="7"/>
        <v>0</v>
      </c>
      <c r="AK111" s="3">
        <f t="shared" si="9"/>
        <v>2095.9924999999998</v>
      </c>
      <c r="AL111" s="43" t="s">
        <v>1965</v>
      </c>
    </row>
    <row r="112" spans="1:38" ht="15.75" x14ac:dyDescent="0.25">
      <c r="A112" s="55" t="s">
        <v>721</v>
      </c>
      <c r="B112" s="56" t="s">
        <v>722</v>
      </c>
      <c r="C112" s="43" t="s">
        <v>723</v>
      </c>
      <c r="D112" s="43" t="s">
        <v>442</v>
      </c>
      <c r="E112" s="53">
        <v>500</v>
      </c>
      <c r="F112" s="43"/>
      <c r="G112" s="4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>
        <f t="shared" si="8"/>
        <v>500</v>
      </c>
      <c r="T112" s="3"/>
      <c r="U112" s="3"/>
      <c r="V112" s="54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f t="shared" si="7"/>
        <v>0</v>
      </c>
      <c r="AK112" s="3">
        <f t="shared" si="9"/>
        <v>500</v>
      </c>
      <c r="AL112" s="43" t="s">
        <v>1965</v>
      </c>
    </row>
    <row r="113" spans="1:38" ht="15.75" x14ac:dyDescent="0.25">
      <c r="A113" s="55" t="s">
        <v>724</v>
      </c>
      <c r="B113" s="56" t="s">
        <v>725</v>
      </c>
      <c r="C113" s="43" t="s">
        <v>726</v>
      </c>
      <c r="D113" s="43" t="s">
        <v>442</v>
      </c>
      <c r="E113" s="53">
        <v>0</v>
      </c>
      <c r="F113" s="43"/>
      <c r="G113" s="4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f t="shared" si="8"/>
        <v>0</v>
      </c>
      <c r="T113" s="3"/>
      <c r="U113" s="3"/>
      <c r="V113" s="54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f t="shared" si="7"/>
        <v>0</v>
      </c>
      <c r="AK113" s="3">
        <f t="shared" si="9"/>
        <v>0</v>
      </c>
      <c r="AL113" s="43"/>
    </row>
    <row r="114" spans="1:38" x14ac:dyDescent="0.25">
      <c r="A114" s="55" t="s">
        <v>727</v>
      </c>
      <c r="B114" s="56" t="s">
        <v>728</v>
      </c>
      <c r="C114" s="43"/>
      <c r="D114" s="43"/>
      <c r="E114" s="53">
        <v>0</v>
      </c>
      <c r="F114" s="43"/>
      <c r="G114" s="4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8"/>
        <v>0</v>
      </c>
      <c r="T114" s="3"/>
      <c r="U114" s="3"/>
      <c r="V114" s="54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f t="shared" si="7"/>
        <v>0</v>
      </c>
      <c r="AK114" s="3">
        <f t="shared" si="9"/>
        <v>0</v>
      </c>
      <c r="AL114" s="43" t="s">
        <v>1966</v>
      </c>
    </row>
    <row r="115" spans="1:38" x14ac:dyDescent="0.25">
      <c r="A115" s="83" t="s">
        <v>729</v>
      </c>
      <c r="B115" s="83"/>
      <c r="C115" s="83"/>
      <c r="D115" s="42"/>
      <c r="E115" s="53">
        <v>0</v>
      </c>
      <c r="F115" s="43"/>
      <c r="G115" s="4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8"/>
        <v>0</v>
      </c>
      <c r="T115" s="3"/>
      <c r="U115" s="3"/>
      <c r="V115" s="54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f t="shared" si="7"/>
        <v>0</v>
      </c>
      <c r="AK115" s="3">
        <f t="shared" si="9"/>
        <v>0</v>
      </c>
      <c r="AL115" s="43"/>
    </row>
    <row r="116" spans="1:38" x14ac:dyDescent="0.25">
      <c r="A116" s="55" t="s">
        <v>730</v>
      </c>
      <c r="B116" s="56" t="s">
        <v>731</v>
      </c>
      <c r="C116" s="43" t="s">
        <v>732</v>
      </c>
      <c r="D116" s="43" t="s">
        <v>487</v>
      </c>
      <c r="E116" s="53">
        <v>20</v>
      </c>
      <c r="F116" s="43"/>
      <c r="G116" s="4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f t="shared" si="8"/>
        <v>20</v>
      </c>
      <c r="T116" s="3"/>
      <c r="U116" s="3"/>
      <c r="V116" s="54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f t="shared" si="7"/>
        <v>0</v>
      </c>
      <c r="AK116" s="3">
        <f t="shared" si="9"/>
        <v>20</v>
      </c>
      <c r="AL116" s="43" t="s">
        <v>1965</v>
      </c>
    </row>
    <row r="117" spans="1:38" ht="15.75" x14ac:dyDescent="0.25">
      <c r="A117" s="55" t="s">
        <v>733</v>
      </c>
      <c r="B117" s="56" t="s">
        <v>734</v>
      </c>
      <c r="C117" s="43" t="s">
        <v>735</v>
      </c>
      <c r="D117" s="43" t="s">
        <v>487</v>
      </c>
      <c r="E117" s="53">
        <v>100</v>
      </c>
      <c r="F117" s="43"/>
      <c r="G117" s="4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>
        <f t="shared" si="8"/>
        <v>100</v>
      </c>
      <c r="T117" s="3"/>
      <c r="U117" s="3"/>
      <c r="V117" s="54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>
        <f t="shared" si="7"/>
        <v>0</v>
      </c>
      <c r="AK117" s="3">
        <f t="shared" si="9"/>
        <v>100</v>
      </c>
      <c r="AL117" s="43" t="s">
        <v>1965</v>
      </c>
    </row>
    <row r="118" spans="1:38" ht="15.75" x14ac:dyDescent="0.25">
      <c r="A118" s="55" t="s">
        <v>736</v>
      </c>
      <c r="B118" s="56" t="s">
        <v>737</v>
      </c>
      <c r="C118" s="43" t="s">
        <v>738</v>
      </c>
      <c r="D118" s="43" t="s">
        <v>487</v>
      </c>
      <c r="E118" s="53">
        <v>456.5</v>
      </c>
      <c r="F118" s="43"/>
      <c r="G118" s="4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>
        <f t="shared" si="8"/>
        <v>456.5</v>
      </c>
      <c r="T118" s="3"/>
      <c r="U118" s="3"/>
      <c r="V118" s="54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f t="shared" si="7"/>
        <v>0</v>
      </c>
      <c r="AK118" s="3">
        <f t="shared" si="9"/>
        <v>456.5</v>
      </c>
      <c r="AL118" s="43" t="s">
        <v>1965</v>
      </c>
    </row>
    <row r="119" spans="1:38" x14ac:dyDescent="0.25">
      <c r="A119" s="55" t="s">
        <v>739</v>
      </c>
      <c r="B119" s="56" t="s">
        <v>740</v>
      </c>
      <c r="C119" s="43" t="s">
        <v>741</v>
      </c>
      <c r="D119" s="43" t="s">
        <v>487</v>
      </c>
      <c r="E119" s="53">
        <v>500</v>
      </c>
      <c r="F119" s="43"/>
      <c r="G119" s="4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>
        <f t="shared" si="8"/>
        <v>500</v>
      </c>
      <c r="T119" s="3"/>
      <c r="U119" s="3"/>
      <c r="V119" s="54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>
        <f t="shared" si="7"/>
        <v>0</v>
      </c>
      <c r="AK119" s="3">
        <f t="shared" si="9"/>
        <v>500</v>
      </c>
      <c r="AL119" s="43" t="s">
        <v>1965</v>
      </c>
    </row>
    <row r="120" spans="1:38" x14ac:dyDescent="0.25">
      <c r="A120" s="55" t="s">
        <v>742</v>
      </c>
      <c r="B120" s="56" t="s">
        <v>743</v>
      </c>
      <c r="C120" s="43" t="s">
        <v>741</v>
      </c>
      <c r="D120" s="43" t="s">
        <v>487</v>
      </c>
      <c r="E120" s="53">
        <v>50</v>
      </c>
      <c r="F120" s="43"/>
      <c r="G120" s="4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f t="shared" si="8"/>
        <v>50</v>
      </c>
      <c r="T120" s="3"/>
      <c r="U120" s="3"/>
      <c r="V120" s="54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f t="shared" si="7"/>
        <v>0</v>
      </c>
      <c r="AK120" s="3">
        <f t="shared" si="9"/>
        <v>50</v>
      </c>
      <c r="AL120" s="43" t="s">
        <v>1965</v>
      </c>
    </row>
    <row r="121" spans="1:38" ht="15.75" x14ac:dyDescent="0.25">
      <c r="A121" s="55" t="s">
        <v>744</v>
      </c>
      <c r="B121" s="56" t="s">
        <v>745</v>
      </c>
      <c r="C121" s="43" t="s">
        <v>746</v>
      </c>
      <c r="D121" s="43" t="s">
        <v>487</v>
      </c>
      <c r="E121" s="53">
        <v>99</v>
      </c>
      <c r="F121" s="43"/>
      <c r="G121" s="4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f t="shared" si="8"/>
        <v>99</v>
      </c>
      <c r="T121" s="3"/>
      <c r="U121" s="3"/>
      <c r="V121" s="54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f t="shared" si="7"/>
        <v>0</v>
      </c>
      <c r="AK121" s="3">
        <f t="shared" si="9"/>
        <v>99</v>
      </c>
      <c r="AL121" s="43" t="s">
        <v>1965</v>
      </c>
    </row>
    <row r="122" spans="1:38" ht="15.75" x14ac:dyDescent="0.25">
      <c r="A122" s="55" t="s">
        <v>747</v>
      </c>
      <c r="B122" s="56" t="s">
        <v>748</v>
      </c>
      <c r="C122" s="43" t="s">
        <v>749</v>
      </c>
      <c r="D122" s="43" t="s">
        <v>487</v>
      </c>
      <c r="E122" s="53">
        <v>0</v>
      </c>
      <c r="F122" s="43"/>
      <c r="G122" s="4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f t="shared" si="8"/>
        <v>0</v>
      </c>
      <c r="T122" s="3"/>
      <c r="U122" s="3"/>
      <c r="V122" s="54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>
        <f t="shared" si="7"/>
        <v>0</v>
      </c>
      <c r="AK122" s="3">
        <f t="shared" si="9"/>
        <v>0</v>
      </c>
      <c r="AL122" s="43"/>
    </row>
    <row r="123" spans="1:38" x14ac:dyDescent="0.25">
      <c r="A123" s="55" t="s">
        <v>750</v>
      </c>
      <c r="B123" s="56" t="s">
        <v>751</v>
      </c>
      <c r="C123" s="43" t="s">
        <v>2119</v>
      </c>
      <c r="D123" s="43" t="s">
        <v>487</v>
      </c>
      <c r="E123" s="53">
        <v>200</v>
      </c>
      <c r="F123" s="43"/>
      <c r="G123" s="4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>
        <f t="shared" si="8"/>
        <v>200</v>
      </c>
      <c r="T123" s="3"/>
      <c r="U123" s="3"/>
      <c r="V123" s="54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f t="shared" si="7"/>
        <v>0</v>
      </c>
      <c r="AK123" s="3">
        <f t="shared" si="9"/>
        <v>200</v>
      </c>
      <c r="AL123" s="43" t="s">
        <v>1965</v>
      </c>
    </row>
    <row r="124" spans="1:38" x14ac:dyDescent="0.25">
      <c r="A124" s="83" t="s">
        <v>752</v>
      </c>
      <c r="B124" s="83"/>
      <c r="C124" s="83"/>
      <c r="D124" s="42"/>
      <c r="E124" s="53">
        <v>0</v>
      </c>
      <c r="F124" s="43"/>
      <c r="G124" s="4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>
        <f t="shared" si="8"/>
        <v>0</v>
      </c>
      <c r="T124" s="3"/>
      <c r="U124" s="3"/>
      <c r="V124" s="54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>
        <f t="shared" si="7"/>
        <v>0</v>
      </c>
      <c r="AK124" s="3">
        <f t="shared" si="9"/>
        <v>0</v>
      </c>
      <c r="AL124" s="43"/>
    </row>
    <row r="125" spans="1:38" ht="15.75" x14ac:dyDescent="0.25">
      <c r="A125" s="55" t="s">
        <v>753</v>
      </c>
      <c r="B125" s="56" t="s">
        <v>754</v>
      </c>
      <c r="C125" s="43" t="s">
        <v>755</v>
      </c>
      <c r="D125" s="43" t="s">
        <v>442</v>
      </c>
      <c r="E125" s="53">
        <v>79.998999999999995</v>
      </c>
      <c r="F125" s="43"/>
      <c r="G125" s="4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f t="shared" si="8"/>
        <v>79.998999999999995</v>
      </c>
      <c r="T125" s="3"/>
      <c r="U125" s="3"/>
      <c r="V125" s="54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>
        <f t="shared" si="7"/>
        <v>0</v>
      </c>
      <c r="AK125" s="3">
        <f t="shared" si="9"/>
        <v>79.998999999999995</v>
      </c>
      <c r="AL125" s="43" t="s">
        <v>1965</v>
      </c>
    </row>
    <row r="126" spans="1:38" ht="15.75" x14ac:dyDescent="0.25">
      <c r="A126" s="55" t="s">
        <v>756</v>
      </c>
      <c r="B126" s="56" t="s">
        <v>757</v>
      </c>
      <c r="C126" s="43" t="s">
        <v>758</v>
      </c>
      <c r="D126" s="43" t="s">
        <v>442</v>
      </c>
      <c r="E126" s="53">
        <v>0</v>
      </c>
      <c r="F126" s="43"/>
      <c r="G126" s="4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>
        <f t="shared" si="8"/>
        <v>0</v>
      </c>
      <c r="T126" s="3"/>
      <c r="U126" s="3"/>
      <c r="V126" s="54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f t="shared" si="7"/>
        <v>0</v>
      </c>
      <c r="AK126" s="3">
        <f t="shared" si="9"/>
        <v>0</v>
      </c>
      <c r="AL126" s="43"/>
    </row>
    <row r="127" spans="1:38" x14ac:dyDescent="0.25">
      <c r="A127" s="55" t="s">
        <v>759</v>
      </c>
      <c r="B127" s="56" t="s">
        <v>760</v>
      </c>
      <c r="C127" s="43"/>
      <c r="D127" s="43" t="s">
        <v>442</v>
      </c>
      <c r="E127" s="53">
        <v>1</v>
      </c>
      <c r="F127" s="43"/>
      <c r="G127" s="4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f t="shared" si="8"/>
        <v>1</v>
      </c>
      <c r="T127" s="3"/>
      <c r="U127" s="3"/>
      <c r="V127" s="54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>
        <f t="shared" si="7"/>
        <v>0</v>
      </c>
      <c r="AK127" s="3">
        <f t="shared" si="9"/>
        <v>1</v>
      </c>
      <c r="AL127" s="43" t="s">
        <v>1966</v>
      </c>
    </row>
    <row r="128" spans="1:38" x14ac:dyDescent="0.25">
      <c r="A128" s="83" t="s">
        <v>761</v>
      </c>
      <c r="B128" s="83"/>
      <c r="C128" s="83"/>
      <c r="D128" s="42"/>
      <c r="E128" s="53">
        <v>0</v>
      </c>
      <c r="F128" s="43"/>
      <c r="G128" s="4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f t="shared" si="8"/>
        <v>0</v>
      </c>
      <c r="T128" s="3"/>
      <c r="U128" s="3"/>
      <c r="V128" s="54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f t="shared" si="7"/>
        <v>0</v>
      </c>
      <c r="AK128" s="3">
        <f t="shared" si="9"/>
        <v>0</v>
      </c>
      <c r="AL128" s="43"/>
    </row>
    <row r="129" spans="1:38" ht="15.75" x14ac:dyDescent="0.25">
      <c r="A129" s="55" t="s">
        <v>762</v>
      </c>
      <c r="B129" s="56" t="s">
        <v>763</v>
      </c>
      <c r="C129" s="43" t="s">
        <v>764</v>
      </c>
      <c r="D129" s="43" t="s">
        <v>449</v>
      </c>
      <c r="E129" s="53">
        <v>1078.31</v>
      </c>
      <c r="F129" s="43"/>
      <c r="G129" s="4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>
        <f t="shared" si="8"/>
        <v>1078.31</v>
      </c>
      <c r="T129" s="3"/>
      <c r="U129" s="3"/>
      <c r="V129" s="54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f t="shared" si="7"/>
        <v>0</v>
      </c>
      <c r="AK129" s="3">
        <f t="shared" si="9"/>
        <v>1078.31</v>
      </c>
      <c r="AL129" s="43" t="s">
        <v>1965</v>
      </c>
    </row>
    <row r="130" spans="1:38" ht="15.75" x14ac:dyDescent="0.25">
      <c r="A130" s="55" t="s">
        <v>765</v>
      </c>
      <c r="B130" s="56" t="s">
        <v>766</v>
      </c>
      <c r="C130" s="43" t="s">
        <v>767</v>
      </c>
      <c r="D130" s="43" t="s">
        <v>442</v>
      </c>
      <c r="E130" s="53">
        <v>723.5</v>
      </c>
      <c r="F130" s="43"/>
      <c r="G130" s="4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>
        <f t="shared" si="8"/>
        <v>723.5</v>
      </c>
      <c r="T130" s="3"/>
      <c r="U130" s="3"/>
      <c r="V130" s="54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f t="shared" si="7"/>
        <v>0</v>
      </c>
      <c r="AK130" s="3">
        <f t="shared" si="9"/>
        <v>723.5</v>
      </c>
      <c r="AL130" s="43" t="s">
        <v>1965</v>
      </c>
    </row>
    <row r="131" spans="1:38" ht="15.75" x14ac:dyDescent="0.3">
      <c r="A131" s="55" t="s">
        <v>768</v>
      </c>
      <c r="B131" s="56" t="s">
        <v>769</v>
      </c>
      <c r="C131" s="46" t="s">
        <v>2190</v>
      </c>
      <c r="D131" s="43"/>
      <c r="E131" s="53">
        <v>48.5</v>
      </c>
      <c r="F131" s="43"/>
      <c r="G131" s="4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8"/>
        <v>48.5</v>
      </c>
      <c r="T131" s="3"/>
      <c r="U131" s="3"/>
      <c r="V131" s="5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0</v>
      </c>
      <c r="AK131" s="3">
        <f t="shared" si="9"/>
        <v>48.5</v>
      </c>
      <c r="AL131" s="43" t="s">
        <v>1965</v>
      </c>
    </row>
    <row r="132" spans="1:38" x14ac:dyDescent="0.25">
      <c r="A132" s="62" t="s">
        <v>770</v>
      </c>
      <c r="B132" s="52" t="s">
        <v>771</v>
      </c>
      <c r="C132" s="43"/>
      <c r="D132" s="43" t="s">
        <v>442</v>
      </c>
      <c r="E132" s="53">
        <v>1</v>
      </c>
      <c r="F132" s="46"/>
      <c r="G132" s="4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>
        <f t="shared" si="8"/>
        <v>1</v>
      </c>
      <c r="T132" s="3"/>
      <c r="U132" s="3"/>
      <c r="V132" s="54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f t="shared" ref="AJ132:AJ167" si="10">SUM(T132:AI132)</f>
        <v>0</v>
      </c>
      <c r="AK132" s="3">
        <f t="shared" si="9"/>
        <v>1</v>
      </c>
      <c r="AL132" s="43"/>
    </row>
    <row r="133" spans="1:38" x14ac:dyDescent="0.25">
      <c r="A133" s="83" t="s">
        <v>772</v>
      </c>
      <c r="B133" s="83"/>
      <c r="C133" s="83"/>
      <c r="D133" s="42"/>
      <c r="E133" s="53">
        <v>0</v>
      </c>
      <c r="F133" s="43"/>
      <c r="G133" s="4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>
        <f t="shared" si="8"/>
        <v>0</v>
      </c>
      <c r="T133" s="3"/>
      <c r="U133" s="3"/>
      <c r="V133" s="54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f t="shared" si="10"/>
        <v>0</v>
      </c>
      <c r="AK133" s="3">
        <f t="shared" si="9"/>
        <v>0</v>
      </c>
      <c r="AL133" s="43"/>
    </row>
    <row r="134" spans="1:38" ht="15.75" x14ac:dyDescent="0.25">
      <c r="A134" s="55" t="s">
        <v>773</v>
      </c>
      <c r="B134" s="56" t="s">
        <v>774</v>
      </c>
      <c r="C134" s="43" t="s">
        <v>775</v>
      </c>
      <c r="D134" s="43" t="s">
        <v>442</v>
      </c>
      <c r="E134" s="53">
        <v>1500</v>
      </c>
      <c r="F134" s="43"/>
      <c r="G134" s="4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>
        <f t="shared" si="8"/>
        <v>1500</v>
      </c>
      <c r="T134" s="3"/>
      <c r="U134" s="3"/>
      <c r="V134" s="54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>
        <f t="shared" si="10"/>
        <v>0</v>
      </c>
      <c r="AK134" s="3">
        <f t="shared" si="9"/>
        <v>1500</v>
      </c>
      <c r="AL134" s="43" t="s">
        <v>1965</v>
      </c>
    </row>
    <row r="135" spans="1:38" x14ac:dyDescent="0.25">
      <c r="A135" s="55" t="s">
        <v>776</v>
      </c>
      <c r="B135" s="56" t="s">
        <v>777</v>
      </c>
      <c r="C135" s="43"/>
      <c r="D135" s="43" t="s">
        <v>487</v>
      </c>
      <c r="E135" s="53">
        <v>200</v>
      </c>
      <c r="F135" s="43"/>
      <c r="G135" s="4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f t="shared" si="8"/>
        <v>200</v>
      </c>
      <c r="T135" s="3"/>
      <c r="U135" s="3"/>
      <c r="V135" s="54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>
        <f t="shared" si="10"/>
        <v>0</v>
      </c>
      <c r="AK135" s="3">
        <f t="shared" si="9"/>
        <v>200</v>
      </c>
      <c r="AL135" s="43" t="s">
        <v>1965</v>
      </c>
    </row>
    <row r="136" spans="1:38" x14ac:dyDescent="0.25">
      <c r="A136" s="55" t="s">
        <v>778</v>
      </c>
      <c r="B136" s="56" t="s">
        <v>779</v>
      </c>
      <c r="C136" s="43" t="s">
        <v>780</v>
      </c>
      <c r="D136" s="43" t="s">
        <v>487</v>
      </c>
      <c r="E136" s="53">
        <v>1586.18</v>
      </c>
      <c r="F136" s="43"/>
      <c r="G136" s="4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>
        <f t="shared" si="8"/>
        <v>1586.18</v>
      </c>
      <c r="T136" s="3"/>
      <c r="U136" s="3"/>
      <c r="V136" s="54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f t="shared" si="10"/>
        <v>0</v>
      </c>
      <c r="AK136" s="3">
        <f t="shared" si="9"/>
        <v>1586.18</v>
      </c>
      <c r="AL136" s="43" t="s">
        <v>1965</v>
      </c>
    </row>
    <row r="137" spans="1:38" x14ac:dyDescent="0.25">
      <c r="A137" s="55" t="s">
        <v>781</v>
      </c>
      <c r="B137" s="56" t="s">
        <v>782</v>
      </c>
      <c r="C137" s="43" t="s">
        <v>783</v>
      </c>
      <c r="D137" s="43" t="s">
        <v>442</v>
      </c>
      <c r="E137" s="53">
        <v>8324.68</v>
      </c>
      <c r="F137" s="43"/>
      <c r="G137" s="4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>
        <f t="shared" si="8"/>
        <v>8324.68</v>
      </c>
      <c r="T137" s="3"/>
      <c r="U137" s="3"/>
      <c r="V137" s="54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f t="shared" si="10"/>
        <v>0</v>
      </c>
      <c r="AK137" s="3">
        <f t="shared" si="9"/>
        <v>8324.68</v>
      </c>
      <c r="AL137" s="43" t="s">
        <v>1965</v>
      </c>
    </row>
    <row r="138" spans="1:38" ht="15.75" x14ac:dyDescent="0.25">
      <c r="A138" s="55" t="s">
        <v>784</v>
      </c>
      <c r="B138" s="56" t="s">
        <v>785</v>
      </c>
      <c r="C138" s="43" t="s">
        <v>786</v>
      </c>
      <c r="D138" s="43" t="s">
        <v>487</v>
      </c>
      <c r="E138" s="53">
        <v>2520</v>
      </c>
      <c r="F138" s="43"/>
      <c r="G138" s="4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f t="shared" si="8"/>
        <v>2520</v>
      </c>
      <c r="T138" s="3"/>
      <c r="U138" s="3"/>
      <c r="V138" s="54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f t="shared" si="10"/>
        <v>0</v>
      </c>
      <c r="AK138" s="3">
        <f t="shared" si="9"/>
        <v>2520</v>
      </c>
      <c r="AL138" s="43" t="s">
        <v>1965</v>
      </c>
    </row>
    <row r="139" spans="1:38" ht="15.75" x14ac:dyDescent="0.25">
      <c r="A139" s="55" t="s">
        <v>787</v>
      </c>
      <c r="B139" s="56" t="s">
        <v>788</v>
      </c>
      <c r="C139" s="43" t="s">
        <v>789</v>
      </c>
      <c r="D139" s="43" t="s">
        <v>449</v>
      </c>
      <c r="E139" s="53">
        <v>10696.8</v>
      </c>
      <c r="F139" s="43"/>
      <c r="G139" s="4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>
        <f t="shared" si="8"/>
        <v>10696.8</v>
      </c>
      <c r="T139" s="3"/>
      <c r="U139" s="3"/>
      <c r="V139" s="54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>
        <f t="shared" si="10"/>
        <v>0</v>
      </c>
      <c r="AK139" s="3">
        <f t="shared" si="9"/>
        <v>10696.8</v>
      </c>
      <c r="AL139" s="43" t="s">
        <v>1965</v>
      </c>
    </row>
    <row r="140" spans="1:38" ht="15.75" x14ac:dyDescent="0.25">
      <c r="A140" s="55" t="s">
        <v>790</v>
      </c>
      <c r="B140" s="56" t="s">
        <v>791</v>
      </c>
      <c r="C140" s="43" t="s">
        <v>792</v>
      </c>
      <c r="D140" s="43" t="s">
        <v>442</v>
      </c>
      <c r="E140" s="53">
        <v>1300</v>
      </c>
      <c r="F140" s="43"/>
      <c r="G140" s="4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>
        <f t="shared" si="8"/>
        <v>1300</v>
      </c>
      <c r="T140" s="3"/>
      <c r="U140" s="3"/>
      <c r="V140" s="54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f t="shared" si="10"/>
        <v>0</v>
      </c>
      <c r="AK140" s="3">
        <f t="shared" si="9"/>
        <v>1300</v>
      </c>
      <c r="AL140" s="43" t="s">
        <v>1965</v>
      </c>
    </row>
    <row r="141" spans="1:38" ht="15.75" x14ac:dyDescent="0.25">
      <c r="A141" s="55" t="s">
        <v>793</v>
      </c>
      <c r="B141" s="56" t="s">
        <v>794</v>
      </c>
      <c r="C141" s="43" t="s">
        <v>795</v>
      </c>
      <c r="D141" s="43" t="s">
        <v>442</v>
      </c>
      <c r="E141" s="53">
        <v>4462.99</v>
      </c>
      <c r="F141" s="43"/>
      <c r="G141" s="4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>
        <f t="shared" si="8"/>
        <v>4462.99</v>
      </c>
      <c r="T141" s="3"/>
      <c r="U141" s="3"/>
      <c r="V141" s="54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>
        <f t="shared" si="10"/>
        <v>0</v>
      </c>
      <c r="AK141" s="3">
        <f t="shared" si="9"/>
        <v>4462.99</v>
      </c>
      <c r="AL141" s="43" t="s">
        <v>1965</v>
      </c>
    </row>
    <row r="142" spans="1:38" ht="15.75" x14ac:dyDescent="0.25">
      <c r="A142" s="55" t="s">
        <v>796</v>
      </c>
      <c r="B142" s="56" t="s">
        <v>797</v>
      </c>
      <c r="C142" s="43" t="s">
        <v>798</v>
      </c>
      <c r="D142" s="43" t="s">
        <v>442</v>
      </c>
      <c r="E142" s="53">
        <v>8183.12</v>
      </c>
      <c r="F142" s="43"/>
      <c r="G142" s="4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>
        <f t="shared" si="8"/>
        <v>8183.12</v>
      </c>
      <c r="T142" s="3"/>
      <c r="U142" s="3"/>
      <c r="V142" s="54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f t="shared" si="10"/>
        <v>0</v>
      </c>
      <c r="AK142" s="3">
        <f t="shared" si="9"/>
        <v>8183.12</v>
      </c>
      <c r="AL142" s="43" t="s">
        <v>1965</v>
      </c>
    </row>
    <row r="143" spans="1:38" ht="15.75" x14ac:dyDescent="0.25">
      <c r="A143" s="55" t="s">
        <v>799</v>
      </c>
      <c r="B143" s="56" t="s">
        <v>800</v>
      </c>
      <c r="C143" s="43" t="s">
        <v>801</v>
      </c>
      <c r="D143" s="43" t="s">
        <v>442</v>
      </c>
      <c r="E143" s="53">
        <v>4547</v>
      </c>
      <c r="F143" s="43"/>
      <c r="G143" s="4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>
        <f t="shared" si="8"/>
        <v>4547</v>
      </c>
      <c r="T143" s="3"/>
      <c r="U143" s="3"/>
      <c r="V143" s="54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f t="shared" si="10"/>
        <v>0</v>
      </c>
      <c r="AK143" s="3">
        <f t="shared" si="9"/>
        <v>4547</v>
      </c>
      <c r="AL143" s="43" t="s">
        <v>1965</v>
      </c>
    </row>
    <row r="144" spans="1:38" x14ac:dyDescent="0.25">
      <c r="A144" s="55" t="s">
        <v>802</v>
      </c>
      <c r="B144" s="56" t="s">
        <v>803</v>
      </c>
      <c r="C144" s="43" t="s">
        <v>804</v>
      </c>
      <c r="D144" s="43" t="s">
        <v>438</v>
      </c>
      <c r="E144" s="53">
        <v>8577.67</v>
      </c>
      <c r="F144" s="43"/>
      <c r="G144" s="4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f t="shared" si="8"/>
        <v>8577.67</v>
      </c>
      <c r="T144" s="3"/>
      <c r="U144" s="3"/>
      <c r="V144" s="54"/>
      <c r="W144" s="3"/>
      <c r="X144" s="3"/>
      <c r="Y144" s="3"/>
      <c r="Z144" s="3">
        <f>1</f>
        <v>1</v>
      </c>
      <c r="AA144" s="3"/>
      <c r="AB144" s="3"/>
      <c r="AC144" s="3"/>
      <c r="AD144" s="3"/>
      <c r="AE144" s="3"/>
      <c r="AF144" s="3"/>
      <c r="AG144" s="3"/>
      <c r="AH144" s="3"/>
      <c r="AI144" s="3"/>
      <c r="AJ144" s="3">
        <f t="shared" si="10"/>
        <v>1</v>
      </c>
      <c r="AK144" s="3">
        <f t="shared" si="9"/>
        <v>8576.67</v>
      </c>
      <c r="AL144" s="43" t="s">
        <v>1965</v>
      </c>
    </row>
    <row r="145" spans="1:38" ht="15.75" x14ac:dyDescent="0.25">
      <c r="A145" s="55" t="s">
        <v>805</v>
      </c>
      <c r="B145" s="56" t="s">
        <v>806</v>
      </c>
      <c r="C145" s="43" t="s">
        <v>807</v>
      </c>
      <c r="D145" s="43" t="s">
        <v>449</v>
      </c>
      <c r="E145" s="53">
        <v>1199</v>
      </c>
      <c r="F145" s="43"/>
      <c r="G145" s="4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f t="shared" si="8"/>
        <v>1199</v>
      </c>
      <c r="T145" s="3"/>
      <c r="U145" s="3"/>
      <c r="V145" s="54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>
        <f t="shared" si="10"/>
        <v>0</v>
      </c>
      <c r="AK145" s="3">
        <f t="shared" si="9"/>
        <v>1199</v>
      </c>
      <c r="AL145" s="43" t="s">
        <v>1965</v>
      </c>
    </row>
    <row r="146" spans="1:38" ht="15.75" x14ac:dyDescent="0.25">
      <c r="A146" s="55" t="s">
        <v>808</v>
      </c>
      <c r="B146" s="56" t="s">
        <v>809</v>
      </c>
      <c r="C146" s="43" t="s">
        <v>810</v>
      </c>
      <c r="D146" s="43" t="s">
        <v>442</v>
      </c>
      <c r="E146" s="53">
        <v>200</v>
      </c>
      <c r="F146" s="43"/>
      <c r="G146" s="4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f t="shared" si="8"/>
        <v>200</v>
      </c>
      <c r="T146" s="3"/>
      <c r="U146" s="3"/>
      <c r="V146" s="54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f t="shared" si="10"/>
        <v>0</v>
      </c>
      <c r="AK146" s="3">
        <f t="shared" si="9"/>
        <v>200</v>
      </c>
      <c r="AL146" s="43" t="s">
        <v>1965</v>
      </c>
    </row>
    <row r="147" spans="1:38" ht="15.75" x14ac:dyDescent="0.25">
      <c r="A147" s="55" t="s">
        <v>811</v>
      </c>
      <c r="B147" s="56" t="s">
        <v>812</v>
      </c>
      <c r="C147" s="43" t="s">
        <v>813</v>
      </c>
      <c r="D147" s="43" t="s">
        <v>442</v>
      </c>
      <c r="E147" s="53">
        <v>1200</v>
      </c>
      <c r="F147" s="43"/>
      <c r="G147" s="4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>
        <f t="shared" si="8"/>
        <v>1200</v>
      </c>
      <c r="T147" s="3"/>
      <c r="U147" s="3"/>
      <c r="V147" s="54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>
        <f t="shared" si="10"/>
        <v>0</v>
      </c>
      <c r="AK147" s="3">
        <f t="shared" si="9"/>
        <v>1200</v>
      </c>
      <c r="AL147" s="43" t="s">
        <v>1965</v>
      </c>
    </row>
    <row r="148" spans="1:38" x14ac:dyDescent="0.25">
      <c r="A148" s="55" t="s">
        <v>814</v>
      </c>
      <c r="B148" s="56" t="s">
        <v>815</v>
      </c>
      <c r="C148" s="43" t="s">
        <v>816</v>
      </c>
      <c r="D148" s="43" t="s">
        <v>442</v>
      </c>
      <c r="E148" s="53">
        <v>822.92000000000007</v>
      </c>
      <c r="F148" s="43"/>
      <c r="G148" s="4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f>500+500</f>
        <v>1000</v>
      </c>
      <c r="S148" s="3">
        <f t="shared" si="8"/>
        <v>1822.92</v>
      </c>
      <c r="T148" s="3"/>
      <c r="U148" s="3"/>
      <c r="V148" s="54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f t="shared" si="10"/>
        <v>0</v>
      </c>
      <c r="AK148" s="3">
        <f t="shared" si="9"/>
        <v>1822.92</v>
      </c>
      <c r="AL148" s="43" t="s">
        <v>1965</v>
      </c>
    </row>
    <row r="149" spans="1:38" ht="15.75" x14ac:dyDescent="0.25">
      <c r="A149" s="55" t="s">
        <v>817</v>
      </c>
      <c r="B149" s="56" t="s">
        <v>818</v>
      </c>
      <c r="C149" s="43" t="s">
        <v>819</v>
      </c>
      <c r="D149" s="43" t="s">
        <v>442</v>
      </c>
      <c r="E149" s="53">
        <v>7990.8960000000006</v>
      </c>
      <c r="F149" s="43"/>
      <c r="G149" s="4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8"/>
        <v>7990.8960000000006</v>
      </c>
      <c r="T149" s="3"/>
      <c r="U149" s="3"/>
      <c r="V149" s="54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>
        <f t="shared" si="10"/>
        <v>0</v>
      </c>
      <c r="AK149" s="3">
        <f t="shared" si="9"/>
        <v>7990.8960000000006</v>
      </c>
      <c r="AL149" s="43" t="s">
        <v>1965</v>
      </c>
    </row>
    <row r="150" spans="1:38" ht="15.75" x14ac:dyDescent="0.25">
      <c r="A150" s="55" t="s">
        <v>820</v>
      </c>
      <c r="B150" s="56" t="s">
        <v>821</v>
      </c>
      <c r="C150" s="43" t="s">
        <v>822</v>
      </c>
      <c r="D150" s="43" t="s">
        <v>442</v>
      </c>
      <c r="E150" s="53">
        <v>2800</v>
      </c>
      <c r="F150" s="43"/>
      <c r="G150" s="4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8"/>
        <v>2800</v>
      </c>
      <c r="T150" s="3"/>
      <c r="U150" s="3"/>
      <c r="V150" s="54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>
        <f t="shared" si="10"/>
        <v>0</v>
      </c>
      <c r="AK150" s="3">
        <f t="shared" si="9"/>
        <v>2800</v>
      </c>
      <c r="AL150" s="43" t="s">
        <v>1965</v>
      </c>
    </row>
    <row r="151" spans="1:38" ht="15.75" x14ac:dyDescent="0.25">
      <c r="A151" s="55" t="s">
        <v>823</v>
      </c>
      <c r="B151" s="56" t="s">
        <v>824</v>
      </c>
      <c r="C151" s="43" t="s">
        <v>825</v>
      </c>
      <c r="D151" s="43" t="s">
        <v>449</v>
      </c>
      <c r="E151" s="53">
        <v>5399.79</v>
      </c>
      <c r="F151" s="43"/>
      <c r="G151" s="4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8"/>
        <v>5399.79</v>
      </c>
      <c r="T151" s="3"/>
      <c r="U151" s="3"/>
      <c r="V151" s="54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f t="shared" si="10"/>
        <v>0</v>
      </c>
      <c r="AK151" s="3">
        <f t="shared" si="9"/>
        <v>5399.79</v>
      </c>
      <c r="AL151" s="43" t="s">
        <v>1965</v>
      </c>
    </row>
    <row r="152" spans="1:38" ht="15.75" x14ac:dyDescent="0.25">
      <c r="A152" s="55" t="s">
        <v>826</v>
      </c>
      <c r="B152" s="56" t="s">
        <v>827</v>
      </c>
      <c r="C152" s="43" t="s">
        <v>828</v>
      </c>
      <c r="D152" s="43" t="s">
        <v>442</v>
      </c>
      <c r="E152" s="53">
        <v>600</v>
      </c>
      <c r="F152" s="43"/>
      <c r="G152" s="4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>
        <f t="shared" si="8"/>
        <v>600</v>
      </c>
      <c r="T152" s="3"/>
      <c r="U152" s="3"/>
      <c r="V152" s="54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f t="shared" si="10"/>
        <v>0</v>
      </c>
      <c r="AK152" s="3">
        <f t="shared" si="9"/>
        <v>600</v>
      </c>
      <c r="AL152" s="43" t="s">
        <v>1965</v>
      </c>
    </row>
    <row r="153" spans="1:38" ht="15.75" x14ac:dyDescent="0.25">
      <c r="A153" s="55" t="s">
        <v>829</v>
      </c>
      <c r="B153" s="56" t="s">
        <v>830</v>
      </c>
      <c r="C153" s="43" t="s">
        <v>831</v>
      </c>
      <c r="D153" s="43" t="s">
        <v>442</v>
      </c>
      <c r="E153" s="53">
        <v>400</v>
      </c>
      <c r="F153" s="43"/>
      <c r="G153" s="4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>
        <f t="shared" si="8"/>
        <v>400</v>
      </c>
      <c r="T153" s="3"/>
      <c r="U153" s="3"/>
      <c r="V153" s="54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f t="shared" si="10"/>
        <v>0</v>
      </c>
      <c r="AK153" s="3">
        <f t="shared" si="9"/>
        <v>400</v>
      </c>
      <c r="AL153" s="43" t="s">
        <v>1965</v>
      </c>
    </row>
    <row r="154" spans="1:38" ht="15.75" x14ac:dyDescent="0.25">
      <c r="A154" s="55" t="s">
        <v>832</v>
      </c>
      <c r="B154" s="56" t="s">
        <v>833</v>
      </c>
      <c r="C154" s="43" t="s">
        <v>834</v>
      </c>
      <c r="D154" s="43" t="s">
        <v>487</v>
      </c>
      <c r="E154" s="53">
        <v>498</v>
      </c>
      <c r="F154" s="43"/>
      <c r="G154" s="4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f t="shared" si="8"/>
        <v>498</v>
      </c>
      <c r="T154" s="3"/>
      <c r="U154" s="3"/>
      <c r="V154" s="54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f t="shared" si="10"/>
        <v>0</v>
      </c>
      <c r="AK154" s="3">
        <f t="shared" si="9"/>
        <v>498</v>
      </c>
      <c r="AL154" s="43" t="s">
        <v>1965</v>
      </c>
    </row>
    <row r="155" spans="1:38" ht="15.75" x14ac:dyDescent="0.25">
      <c r="A155" s="55" t="s">
        <v>835</v>
      </c>
      <c r="B155" s="56" t="s">
        <v>836</v>
      </c>
      <c r="C155" s="43" t="s">
        <v>837</v>
      </c>
      <c r="D155" s="43" t="s">
        <v>449</v>
      </c>
      <c r="E155" s="53">
        <v>400</v>
      </c>
      <c r="F155" s="43"/>
      <c r="G155" s="4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>
        <f t="shared" si="8"/>
        <v>400</v>
      </c>
      <c r="T155" s="3"/>
      <c r="U155" s="3"/>
      <c r="V155" s="54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f t="shared" si="10"/>
        <v>0</v>
      </c>
      <c r="AK155" s="3">
        <f t="shared" si="9"/>
        <v>400</v>
      </c>
      <c r="AL155" s="43" t="s">
        <v>1965</v>
      </c>
    </row>
    <row r="156" spans="1:38" ht="15.75" x14ac:dyDescent="0.25">
      <c r="A156" s="55" t="s">
        <v>838</v>
      </c>
      <c r="B156" s="56" t="s">
        <v>839</v>
      </c>
      <c r="C156" s="43" t="s">
        <v>840</v>
      </c>
      <c r="D156" s="43" t="s">
        <v>442</v>
      </c>
      <c r="E156" s="53">
        <v>650</v>
      </c>
      <c r="F156" s="43"/>
      <c r="G156" s="4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>
        <f t="shared" si="8"/>
        <v>650</v>
      </c>
      <c r="T156" s="3"/>
      <c r="U156" s="3"/>
      <c r="V156" s="54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f t="shared" si="10"/>
        <v>0</v>
      </c>
      <c r="AK156" s="3">
        <f t="shared" si="9"/>
        <v>650</v>
      </c>
      <c r="AL156" s="43" t="s">
        <v>1965</v>
      </c>
    </row>
    <row r="157" spans="1:38" x14ac:dyDescent="0.25">
      <c r="A157" s="55" t="s">
        <v>841</v>
      </c>
      <c r="B157" s="56" t="s">
        <v>842</v>
      </c>
      <c r="C157" s="43" t="s">
        <v>843</v>
      </c>
      <c r="D157" s="43" t="s">
        <v>442</v>
      </c>
      <c r="E157" s="53">
        <v>1000</v>
      </c>
      <c r="F157" s="43"/>
      <c r="G157" s="4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>
        <f t="shared" si="8"/>
        <v>1000</v>
      </c>
      <c r="T157" s="3"/>
      <c r="U157" s="3"/>
      <c r="V157" s="54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>
        <f t="shared" si="10"/>
        <v>0</v>
      </c>
      <c r="AK157" s="3">
        <f t="shared" si="9"/>
        <v>1000</v>
      </c>
      <c r="AL157" s="43" t="s">
        <v>1965</v>
      </c>
    </row>
    <row r="158" spans="1:38" ht="15.75" x14ac:dyDescent="0.25">
      <c r="A158" s="55" t="s">
        <v>844</v>
      </c>
      <c r="B158" s="56" t="s">
        <v>845</v>
      </c>
      <c r="C158" s="43" t="s">
        <v>846</v>
      </c>
      <c r="D158" s="43" t="s">
        <v>442</v>
      </c>
      <c r="E158" s="53">
        <v>100</v>
      </c>
      <c r="F158" s="43"/>
      <c r="G158" s="4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f t="shared" si="8"/>
        <v>100</v>
      </c>
      <c r="T158" s="3"/>
      <c r="U158" s="3"/>
      <c r="V158" s="54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>
        <f t="shared" si="10"/>
        <v>0</v>
      </c>
      <c r="AK158" s="3">
        <f t="shared" si="9"/>
        <v>100</v>
      </c>
      <c r="AL158" s="43" t="s">
        <v>1965</v>
      </c>
    </row>
    <row r="159" spans="1:38" ht="15.75" x14ac:dyDescent="0.25">
      <c r="A159" s="55" t="s">
        <v>847</v>
      </c>
      <c r="B159" s="56" t="s">
        <v>848</v>
      </c>
      <c r="C159" s="43" t="s">
        <v>849</v>
      </c>
      <c r="D159" s="43" t="s">
        <v>442</v>
      </c>
      <c r="E159" s="53">
        <v>60</v>
      </c>
      <c r="F159" s="43"/>
      <c r="G159" s="4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>
        <f t="shared" si="8"/>
        <v>60</v>
      </c>
      <c r="T159" s="3"/>
      <c r="U159" s="3"/>
      <c r="V159" s="54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>
        <f t="shared" si="10"/>
        <v>0</v>
      </c>
      <c r="AK159" s="3">
        <f t="shared" si="9"/>
        <v>60</v>
      </c>
      <c r="AL159" s="43" t="s">
        <v>1965</v>
      </c>
    </row>
    <row r="160" spans="1:38" ht="15.75" x14ac:dyDescent="0.25">
      <c r="A160" s="55" t="s">
        <v>850</v>
      </c>
      <c r="B160" s="56" t="s">
        <v>851</v>
      </c>
      <c r="C160" s="43" t="s">
        <v>852</v>
      </c>
      <c r="D160" s="43" t="s">
        <v>442</v>
      </c>
      <c r="E160" s="53">
        <v>600</v>
      </c>
      <c r="F160" s="43"/>
      <c r="G160" s="4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>
        <f t="shared" si="8"/>
        <v>600</v>
      </c>
      <c r="T160" s="3"/>
      <c r="U160" s="3"/>
      <c r="V160" s="54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>
        <f t="shared" si="10"/>
        <v>0</v>
      </c>
      <c r="AK160" s="3">
        <f t="shared" si="9"/>
        <v>600</v>
      </c>
      <c r="AL160" s="43" t="s">
        <v>1965</v>
      </c>
    </row>
    <row r="161" spans="1:38" x14ac:dyDescent="0.25">
      <c r="A161" s="55" t="s">
        <v>853</v>
      </c>
      <c r="B161" s="56" t="s">
        <v>854</v>
      </c>
      <c r="C161" s="43" t="s">
        <v>855</v>
      </c>
      <c r="D161" s="43" t="s">
        <v>442</v>
      </c>
      <c r="E161" s="53">
        <v>1</v>
      </c>
      <c r="F161" s="43"/>
      <c r="G161" s="4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>
        <f t="shared" si="8"/>
        <v>1</v>
      </c>
      <c r="T161" s="3"/>
      <c r="U161" s="3"/>
      <c r="V161" s="54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>
        <f t="shared" si="10"/>
        <v>0</v>
      </c>
      <c r="AK161" s="3">
        <f t="shared" si="9"/>
        <v>1</v>
      </c>
      <c r="AL161" s="43" t="s">
        <v>1966</v>
      </c>
    </row>
    <row r="162" spans="1:38" ht="15.75" x14ac:dyDescent="0.25">
      <c r="A162" s="55" t="s">
        <v>856</v>
      </c>
      <c r="B162" s="56" t="s">
        <v>857</v>
      </c>
      <c r="C162" s="43" t="s">
        <v>783</v>
      </c>
      <c r="D162" s="43" t="s">
        <v>442</v>
      </c>
      <c r="E162" s="53">
        <v>1</v>
      </c>
      <c r="F162" s="43"/>
      <c r="G162" s="4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>
        <f t="shared" si="8"/>
        <v>1</v>
      </c>
      <c r="T162" s="3"/>
      <c r="U162" s="3"/>
      <c r="V162" s="5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>
        <f t="shared" si="10"/>
        <v>0</v>
      </c>
      <c r="AK162" s="3">
        <f t="shared" si="9"/>
        <v>1</v>
      </c>
      <c r="AL162" s="43" t="s">
        <v>1966</v>
      </c>
    </row>
    <row r="163" spans="1:38" ht="15.75" x14ac:dyDescent="0.25">
      <c r="A163" s="55" t="s">
        <v>858</v>
      </c>
      <c r="B163" s="56" t="s">
        <v>859</v>
      </c>
      <c r="C163" s="43" t="s">
        <v>860</v>
      </c>
      <c r="D163" s="43" t="s">
        <v>442</v>
      </c>
      <c r="E163" s="53">
        <v>499</v>
      </c>
      <c r="F163" s="43"/>
      <c r="G163" s="4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>
        <f t="shared" si="8"/>
        <v>499</v>
      </c>
      <c r="T163" s="3"/>
      <c r="U163" s="3"/>
      <c r="V163" s="54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f t="shared" si="10"/>
        <v>0</v>
      </c>
      <c r="AK163" s="3">
        <f t="shared" si="9"/>
        <v>499</v>
      </c>
      <c r="AL163" s="43" t="s">
        <v>1965</v>
      </c>
    </row>
    <row r="164" spans="1:38" ht="15.75" x14ac:dyDescent="0.25">
      <c r="A164" s="55" t="s">
        <v>861</v>
      </c>
      <c r="B164" s="56" t="s">
        <v>862</v>
      </c>
      <c r="C164" s="43" t="s">
        <v>863</v>
      </c>
      <c r="D164" s="43" t="s">
        <v>449</v>
      </c>
      <c r="E164" s="53">
        <v>250</v>
      </c>
      <c r="F164" s="43"/>
      <c r="G164" s="4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f t="shared" si="8"/>
        <v>250</v>
      </c>
      <c r="T164" s="3"/>
      <c r="U164" s="3"/>
      <c r="V164" s="54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>
        <f t="shared" si="10"/>
        <v>0</v>
      </c>
      <c r="AK164" s="3">
        <f t="shared" si="9"/>
        <v>250</v>
      </c>
      <c r="AL164" s="43" t="s">
        <v>1965</v>
      </c>
    </row>
    <row r="165" spans="1:38" ht="15.75" x14ac:dyDescent="0.3">
      <c r="A165" s="55" t="s">
        <v>864</v>
      </c>
      <c r="B165" s="56" t="s">
        <v>865</v>
      </c>
      <c r="C165" s="46" t="s">
        <v>2191</v>
      </c>
      <c r="D165" s="43" t="s">
        <v>442</v>
      </c>
      <c r="E165" s="53">
        <v>250</v>
      </c>
      <c r="F165" s="43"/>
      <c r="G165" s="4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>
        <f t="shared" si="8"/>
        <v>250</v>
      </c>
      <c r="T165" s="3"/>
      <c r="U165" s="3"/>
      <c r="V165" s="54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>
        <f t="shared" si="10"/>
        <v>0</v>
      </c>
      <c r="AK165" s="3">
        <f t="shared" si="9"/>
        <v>250</v>
      </c>
      <c r="AL165" s="43" t="s">
        <v>1965</v>
      </c>
    </row>
    <row r="166" spans="1:38" ht="15.75" x14ac:dyDescent="0.3">
      <c r="A166" s="55" t="s">
        <v>866</v>
      </c>
      <c r="B166" s="56" t="s">
        <v>867</v>
      </c>
      <c r="C166" s="46" t="s">
        <v>2192</v>
      </c>
      <c r="D166" s="43" t="s">
        <v>442</v>
      </c>
      <c r="E166" s="53">
        <v>943</v>
      </c>
      <c r="F166" s="43"/>
      <c r="G166" s="4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>
        <f t="shared" si="8"/>
        <v>943</v>
      </c>
      <c r="T166" s="3"/>
      <c r="U166" s="3"/>
      <c r="V166" s="54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>
        <f t="shared" si="10"/>
        <v>0</v>
      </c>
      <c r="AK166" s="3">
        <f t="shared" si="9"/>
        <v>943</v>
      </c>
      <c r="AL166" s="43" t="s">
        <v>1965</v>
      </c>
    </row>
    <row r="167" spans="1:38" ht="15.75" x14ac:dyDescent="0.3">
      <c r="A167" s="55" t="s">
        <v>868</v>
      </c>
      <c r="B167" s="56" t="s">
        <v>869</v>
      </c>
      <c r="C167" s="46" t="s">
        <v>2193</v>
      </c>
      <c r="D167" s="43" t="s">
        <v>487</v>
      </c>
      <c r="E167" s="53">
        <v>1000</v>
      </c>
      <c r="F167" s="43"/>
      <c r="G167" s="4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>
        <f t="shared" si="8"/>
        <v>1000</v>
      </c>
      <c r="T167" s="3"/>
      <c r="U167" s="3"/>
      <c r="V167" s="54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>
        <f t="shared" si="10"/>
        <v>0</v>
      </c>
      <c r="AK167" s="3">
        <f t="shared" si="9"/>
        <v>1000</v>
      </c>
      <c r="AL167" s="43"/>
    </row>
    <row r="168" spans="1:38" x14ac:dyDescent="0.25">
      <c r="A168" s="55" t="s">
        <v>870</v>
      </c>
      <c r="B168" s="56" t="s">
        <v>871</v>
      </c>
      <c r="C168" s="43" t="s">
        <v>872</v>
      </c>
      <c r="D168" s="43" t="s">
        <v>442</v>
      </c>
      <c r="E168" s="53">
        <v>500</v>
      </c>
      <c r="F168" s="43"/>
      <c r="G168" s="4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>
        <f t="shared" si="8"/>
        <v>500</v>
      </c>
      <c r="T168" s="3"/>
      <c r="U168" s="3"/>
      <c r="V168" s="5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>
        <v>0</v>
      </c>
      <c r="AK168" s="3">
        <f t="shared" si="9"/>
        <v>500</v>
      </c>
      <c r="AL168" s="43" t="s">
        <v>1965</v>
      </c>
    </row>
    <row r="169" spans="1:38" x14ac:dyDescent="0.25">
      <c r="A169" s="83" t="s">
        <v>873</v>
      </c>
      <c r="B169" s="83"/>
      <c r="C169" s="83"/>
      <c r="D169" s="42"/>
      <c r="E169" s="53">
        <v>0</v>
      </c>
      <c r="F169" s="43"/>
      <c r="G169" s="4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>
        <f t="shared" si="8"/>
        <v>0</v>
      </c>
      <c r="T169" s="3"/>
      <c r="U169" s="3"/>
      <c r="V169" s="5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>
        <f t="shared" ref="AJ169:AJ224" si="11">SUM(T169:AI169)</f>
        <v>0</v>
      </c>
      <c r="AK169" s="3">
        <f t="shared" si="9"/>
        <v>0</v>
      </c>
      <c r="AL169" s="43"/>
    </row>
    <row r="170" spans="1:38" x14ac:dyDescent="0.25">
      <c r="A170" s="55" t="s">
        <v>874</v>
      </c>
      <c r="B170" s="56" t="s">
        <v>875</v>
      </c>
      <c r="C170" s="43" t="s">
        <v>876</v>
      </c>
      <c r="D170" s="43" t="s">
        <v>442</v>
      </c>
      <c r="E170" s="53">
        <v>3100</v>
      </c>
      <c r="F170" s="43"/>
      <c r="G170" s="4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>
        <f t="shared" si="8"/>
        <v>3100</v>
      </c>
      <c r="T170" s="3"/>
      <c r="U170" s="3"/>
      <c r="V170" s="54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>
        <f t="shared" si="11"/>
        <v>0</v>
      </c>
      <c r="AK170" s="3">
        <f t="shared" si="9"/>
        <v>3100</v>
      </c>
      <c r="AL170" s="43" t="s">
        <v>1965</v>
      </c>
    </row>
    <row r="171" spans="1:38" ht="15.75" x14ac:dyDescent="0.25">
      <c r="A171" s="55" t="s">
        <v>877</v>
      </c>
      <c r="B171" s="56" t="s">
        <v>878</v>
      </c>
      <c r="C171" s="43" t="s">
        <v>879</v>
      </c>
      <c r="D171" s="43" t="s">
        <v>442</v>
      </c>
      <c r="E171" s="53">
        <v>500</v>
      </c>
      <c r="F171" s="43"/>
      <c r="G171" s="4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>
        <f t="shared" si="8"/>
        <v>500</v>
      </c>
      <c r="T171" s="3"/>
      <c r="U171" s="3"/>
      <c r="V171" s="5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>
        <f t="shared" si="11"/>
        <v>0</v>
      </c>
      <c r="AK171" s="3">
        <f t="shared" si="9"/>
        <v>500</v>
      </c>
      <c r="AL171" s="43" t="s">
        <v>1969</v>
      </c>
    </row>
    <row r="172" spans="1:38" ht="15.75" x14ac:dyDescent="0.25">
      <c r="A172" s="55" t="s">
        <v>877</v>
      </c>
      <c r="B172" s="56" t="s">
        <v>878</v>
      </c>
      <c r="C172" s="43" t="s">
        <v>880</v>
      </c>
      <c r="D172" s="43" t="s">
        <v>442</v>
      </c>
      <c r="E172" s="53">
        <v>2</v>
      </c>
      <c r="F172" s="43"/>
      <c r="G172" s="4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>
        <f t="shared" si="8"/>
        <v>2</v>
      </c>
      <c r="T172" s="3"/>
      <c r="U172" s="3"/>
      <c r="V172" s="5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>
        <f t="shared" si="11"/>
        <v>0</v>
      </c>
      <c r="AK172" s="3">
        <f t="shared" si="9"/>
        <v>2</v>
      </c>
      <c r="AL172" s="43" t="s">
        <v>1967</v>
      </c>
    </row>
    <row r="173" spans="1:38" ht="15.75" x14ac:dyDescent="0.3">
      <c r="A173" s="55" t="s">
        <v>881</v>
      </c>
      <c r="B173" s="56" t="s">
        <v>882</v>
      </c>
      <c r="C173" s="46" t="s">
        <v>2194</v>
      </c>
      <c r="D173" s="43" t="s">
        <v>442</v>
      </c>
      <c r="E173" s="53">
        <v>380</v>
      </c>
      <c r="F173" s="43"/>
      <c r="G173" s="4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>
        <f t="shared" ref="S173:S226" si="12">SUM(E173:R173)</f>
        <v>380</v>
      </c>
      <c r="T173" s="3"/>
      <c r="U173" s="3"/>
      <c r="V173" s="54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>
        <f t="shared" si="11"/>
        <v>0</v>
      </c>
      <c r="AK173" s="3">
        <f t="shared" ref="AK173:AK236" si="13">S173-AJ173</f>
        <v>380</v>
      </c>
      <c r="AL173" s="43" t="s">
        <v>1965</v>
      </c>
    </row>
    <row r="174" spans="1:38" x14ac:dyDescent="0.25">
      <c r="A174" s="55" t="s">
        <v>883</v>
      </c>
      <c r="B174" s="56" t="s">
        <v>884</v>
      </c>
      <c r="C174" s="43" t="s">
        <v>885</v>
      </c>
      <c r="D174" s="43" t="s">
        <v>442</v>
      </c>
      <c r="E174" s="53">
        <v>2</v>
      </c>
      <c r="F174" s="43"/>
      <c r="G174" s="4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>
        <f t="shared" si="12"/>
        <v>2</v>
      </c>
      <c r="T174" s="3"/>
      <c r="U174" s="3"/>
      <c r="V174" s="5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>
        <f t="shared" si="11"/>
        <v>0</v>
      </c>
      <c r="AK174" s="3">
        <f t="shared" si="13"/>
        <v>2</v>
      </c>
      <c r="AL174" s="43" t="s">
        <v>1970</v>
      </c>
    </row>
    <row r="175" spans="1:38" x14ac:dyDescent="0.25">
      <c r="A175" s="55" t="s">
        <v>886</v>
      </c>
      <c r="B175" s="56" t="s">
        <v>887</v>
      </c>
      <c r="C175" s="43" t="s">
        <v>888</v>
      </c>
      <c r="D175" s="43" t="s">
        <v>442</v>
      </c>
      <c r="E175" s="53">
        <v>9100</v>
      </c>
      <c r="F175" s="43"/>
      <c r="G175" s="4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>
        <f t="shared" si="12"/>
        <v>9100</v>
      </c>
      <c r="T175" s="3"/>
      <c r="U175" s="3"/>
      <c r="V175" s="5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>
        <f t="shared" si="11"/>
        <v>0</v>
      </c>
      <c r="AK175" s="3">
        <f t="shared" si="13"/>
        <v>9100</v>
      </c>
      <c r="AL175" s="43" t="s">
        <v>1965</v>
      </c>
    </row>
    <row r="176" spans="1:38" x14ac:dyDescent="0.25">
      <c r="A176" s="55" t="s">
        <v>889</v>
      </c>
      <c r="B176" s="56" t="s">
        <v>890</v>
      </c>
      <c r="C176" s="43" t="s">
        <v>885</v>
      </c>
      <c r="D176" s="43" t="s">
        <v>442</v>
      </c>
      <c r="E176" s="53">
        <v>23</v>
      </c>
      <c r="F176" s="43"/>
      <c r="G176" s="4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>
        <f t="shared" si="12"/>
        <v>23</v>
      </c>
      <c r="T176" s="3"/>
      <c r="U176" s="3"/>
      <c r="V176" s="5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>
        <f t="shared" si="11"/>
        <v>0</v>
      </c>
      <c r="AK176" s="3">
        <f t="shared" si="13"/>
        <v>23</v>
      </c>
      <c r="AL176" s="43" t="s">
        <v>1970</v>
      </c>
    </row>
    <row r="177" spans="1:38" x14ac:dyDescent="0.25">
      <c r="A177" s="55" t="s">
        <v>891</v>
      </c>
      <c r="B177" s="56" t="s">
        <v>892</v>
      </c>
      <c r="C177" s="43" t="s">
        <v>893</v>
      </c>
      <c r="D177" s="43" t="s">
        <v>442</v>
      </c>
      <c r="E177" s="53">
        <v>1000</v>
      </c>
      <c r="F177" s="43"/>
      <c r="G177" s="4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>
        <f>1000</f>
        <v>1000</v>
      </c>
      <c r="S177" s="3">
        <f t="shared" si="12"/>
        <v>2000</v>
      </c>
      <c r="T177" s="3"/>
      <c r="U177" s="3"/>
      <c r="V177" s="5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>
        <f t="shared" si="11"/>
        <v>0</v>
      </c>
      <c r="AK177" s="3">
        <f t="shared" si="13"/>
        <v>2000</v>
      </c>
      <c r="AL177" s="43" t="s">
        <v>1965</v>
      </c>
    </row>
    <row r="178" spans="1:38" x14ac:dyDescent="0.25">
      <c r="A178" s="55" t="s">
        <v>894</v>
      </c>
      <c r="B178" s="56" t="s">
        <v>895</v>
      </c>
      <c r="C178" s="43"/>
      <c r="D178" s="43" t="s">
        <v>442</v>
      </c>
      <c r="E178" s="53">
        <v>2000</v>
      </c>
      <c r="F178" s="43"/>
      <c r="G178" s="4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>
        <f t="shared" si="12"/>
        <v>2000</v>
      </c>
      <c r="T178" s="3"/>
      <c r="U178" s="3"/>
      <c r="V178" s="54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>
        <f t="shared" si="11"/>
        <v>0</v>
      </c>
      <c r="AK178" s="3">
        <f t="shared" si="13"/>
        <v>2000</v>
      </c>
      <c r="AL178" s="43" t="s">
        <v>1965</v>
      </c>
    </row>
    <row r="179" spans="1:38" x14ac:dyDescent="0.25">
      <c r="A179" s="83" t="s">
        <v>896</v>
      </c>
      <c r="B179" s="83"/>
      <c r="C179" s="83"/>
      <c r="D179" s="42"/>
      <c r="E179" s="53">
        <v>0</v>
      </c>
      <c r="F179" s="43"/>
      <c r="G179" s="4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>
        <f t="shared" si="12"/>
        <v>0</v>
      </c>
      <c r="T179" s="3"/>
      <c r="U179" s="3"/>
      <c r="V179" s="54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>
        <f t="shared" si="11"/>
        <v>0</v>
      </c>
      <c r="AK179" s="3">
        <f t="shared" si="13"/>
        <v>0</v>
      </c>
      <c r="AL179" s="43" t="s">
        <v>1971</v>
      </c>
    </row>
    <row r="180" spans="1:38" ht="15.75" x14ac:dyDescent="0.25">
      <c r="A180" s="55" t="s">
        <v>897</v>
      </c>
      <c r="B180" s="56" t="s">
        <v>898</v>
      </c>
      <c r="C180" s="43" t="s">
        <v>899</v>
      </c>
      <c r="D180" s="43" t="s">
        <v>442</v>
      </c>
      <c r="E180" s="53">
        <v>8865</v>
      </c>
      <c r="F180" s="43"/>
      <c r="G180" s="4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>
        <f t="shared" si="12"/>
        <v>8865</v>
      </c>
      <c r="T180" s="3"/>
      <c r="U180" s="3"/>
      <c r="V180" s="54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>
        <f t="shared" si="11"/>
        <v>0</v>
      </c>
      <c r="AK180" s="3">
        <f t="shared" si="13"/>
        <v>8865</v>
      </c>
      <c r="AL180" s="43" t="s">
        <v>1965</v>
      </c>
    </row>
    <row r="181" spans="1:38" x14ac:dyDescent="0.25">
      <c r="A181" s="55" t="s">
        <v>900</v>
      </c>
      <c r="B181" s="56" t="s">
        <v>901</v>
      </c>
      <c r="C181" s="43" t="s">
        <v>902</v>
      </c>
      <c r="D181" s="43" t="s">
        <v>487</v>
      </c>
      <c r="E181" s="53">
        <v>1750</v>
      </c>
      <c r="F181" s="43"/>
      <c r="G181" s="4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>
        <f t="shared" si="12"/>
        <v>1750</v>
      </c>
      <c r="T181" s="3"/>
      <c r="U181" s="3"/>
      <c r="V181" s="5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>
        <f t="shared" si="11"/>
        <v>0</v>
      </c>
      <c r="AK181" s="3">
        <f t="shared" si="13"/>
        <v>1750</v>
      </c>
      <c r="AL181" s="43" t="s">
        <v>1965</v>
      </c>
    </row>
    <row r="182" spans="1:38" ht="15.75" x14ac:dyDescent="0.25">
      <c r="A182" s="55" t="s">
        <v>903</v>
      </c>
      <c r="B182" s="56" t="s">
        <v>904</v>
      </c>
      <c r="C182" s="43" t="s">
        <v>905</v>
      </c>
      <c r="D182" s="43" t="s">
        <v>442</v>
      </c>
      <c r="E182" s="53">
        <v>4127</v>
      </c>
      <c r="F182" s="43"/>
      <c r="G182" s="4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>
        <f t="shared" si="12"/>
        <v>4127</v>
      </c>
      <c r="T182" s="3"/>
      <c r="U182" s="3"/>
      <c r="V182" s="54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>
        <f t="shared" si="11"/>
        <v>0</v>
      </c>
      <c r="AK182" s="3">
        <f t="shared" si="13"/>
        <v>4127</v>
      </c>
      <c r="AL182" s="43" t="s">
        <v>1965</v>
      </c>
    </row>
    <row r="183" spans="1:38" x14ac:dyDescent="0.25">
      <c r="A183" s="55" t="s">
        <v>906</v>
      </c>
      <c r="B183" s="56" t="s">
        <v>907</v>
      </c>
      <c r="C183" s="43" t="s">
        <v>908</v>
      </c>
      <c r="D183" s="43" t="s">
        <v>442</v>
      </c>
      <c r="E183" s="53">
        <v>3191.4300000000003</v>
      </c>
      <c r="F183" s="43"/>
      <c r="G183" s="4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>
        <f t="shared" si="12"/>
        <v>3191.4300000000003</v>
      </c>
      <c r="T183" s="3"/>
      <c r="U183" s="3"/>
      <c r="V183" s="54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>
        <f t="shared" si="11"/>
        <v>0</v>
      </c>
      <c r="AK183" s="3">
        <f t="shared" si="13"/>
        <v>3191.4300000000003</v>
      </c>
      <c r="AL183" s="43" t="s">
        <v>1965</v>
      </c>
    </row>
    <row r="184" spans="1:38" ht="15.75" x14ac:dyDescent="0.25">
      <c r="A184" s="55" t="s">
        <v>909</v>
      </c>
      <c r="B184" s="56" t="s">
        <v>910</v>
      </c>
      <c r="C184" s="43" t="s">
        <v>911</v>
      </c>
      <c r="D184" s="43" t="s">
        <v>442</v>
      </c>
      <c r="E184" s="53">
        <v>4394.6000000000004</v>
      </c>
      <c r="F184" s="43"/>
      <c r="G184" s="4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>
        <f t="shared" si="12"/>
        <v>4394.6000000000004</v>
      </c>
      <c r="T184" s="3"/>
      <c r="U184" s="3"/>
      <c r="V184" s="54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>
        <f t="shared" si="11"/>
        <v>0</v>
      </c>
      <c r="AK184" s="3">
        <f t="shared" si="13"/>
        <v>4394.6000000000004</v>
      </c>
      <c r="AL184" s="43" t="s">
        <v>1965</v>
      </c>
    </row>
    <row r="185" spans="1:38" x14ac:dyDescent="0.25">
      <c r="A185" s="55" t="s">
        <v>912</v>
      </c>
      <c r="B185" s="56" t="s">
        <v>913</v>
      </c>
      <c r="C185" s="43" t="s">
        <v>914</v>
      </c>
      <c r="D185" s="43" t="s">
        <v>438</v>
      </c>
      <c r="E185" s="53">
        <v>18817.099999999999</v>
      </c>
      <c r="F185" s="43"/>
      <c r="G185" s="4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>
        <f t="shared" si="12"/>
        <v>18817.099999999999</v>
      </c>
      <c r="T185" s="3"/>
      <c r="U185" s="3"/>
      <c r="V185" s="54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>
        <f t="shared" si="11"/>
        <v>0</v>
      </c>
      <c r="AK185" s="3">
        <f t="shared" si="13"/>
        <v>18817.099999999999</v>
      </c>
      <c r="AL185" s="43" t="s">
        <v>1965</v>
      </c>
    </row>
    <row r="186" spans="1:38" x14ac:dyDescent="0.25">
      <c r="A186" s="55" t="s">
        <v>915</v>
      </c>
      <c r="B186" s="56" t="s">
        <v>916</v>
      </c>
      <c r="C186" s="43" t="s">
        <v>917</v>
      </c>
      <c r="D186" s="43" t="s">
        <v>449</v>
      </c>
      <c r="E186" s="53">
        <v>0</v>
      </c>
      <c r="F186" s="47"/>
      <c r="G186" s="4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>
        <f t="shared" si="12"/>
        <v>0</v>
      </c>
      <c r="T186" s="3"/>
      <c r="U186" s="3"/>
      <c r="V186" s="54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>
        <f t="shared" si="11"/>
        <v>0</v>
      </c>
      <c r="AK186" s="3">
        <f t="shared" si="13"/>
        <v>0</v>
      </c>
      <c r="AL186" s="43" t="s">
        <v>1967</v>
      </c>
    </row>
    <row r="187" spans="1:38" ht="15.75" x14ac:dyDescent="0.25">
      <c r="A187" s="55" t="s">
        <v>918</v>
      </c>
      <c r="B187" s="56" t="s">
        <v>919</v>
      </c>
      <c r="C187" s="43" t="s">
        <v>920</v>
      </c>
      <c r="D187" s="43" t="s">
        <v>442</v>
      </c>
      <c r="E187" s="53">
        <v>5800</v>
      </c>
      <c r="F187" s="43"/>
      <c r="G187" s="4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>
        <f t="shared" si="12"/>
        <v>5800</v>
      </c>
      <c r="T187" s="3"/>
      <c r="U187" s="3"/>
      <c r="V187" s="54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>
        <f t="shared" si="11"/>
        <v>0</v>
      </c>
      <c r="AK187" s="3">
        <f t="shared" si="13"/>
        <v>5800</v>
      </c>
      <c r="AL187" s="43" t="s">
        <v>1965</v>
      </c>
    </row>
    <row r="188" spans="1:38" ht="15.75" x14ac:dyDescent="0.25">
      <c r="A188" s="55" t="s">
        <v>921</v>
      </c>
      <c r="B188" s="56" t="s">
        <v>922</v>
      </c>
      <c r="C188" s="43" t="s">
        <v>923</v>
      </c>
      <c r="D188" s="43" t="s">
        <v>442</v>
      </c>
      <c r="E188" s="53">
        <v>5690</v>
      </c>
      <c r="F188" s="43"/>
      <c r="G188" s="4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>
        <f t="shared" si="12"/>
        <v>5690</v>
      </c>
      <c r="T188" s="3"/>
      <c r="U188" s="3"/>
      <c r="V188" s="54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>
        <f t="shared" si="11"/>
        <v>0</v>
      </c>
      <c r="AK188" s="3">
        <f t="shared" si="13"/>
        <v>5690</v>
      </c>
      <c r="AL188" s="43" t="s">
        <v>1965</v>
      </c>
    </row>
    <row r="189" spans="1:38" ht="15.75" x14ac:dyDescent="0.25">
      <c r="A189" s="55" t="s">
        <v>924</v>
      </c>
      <c r="B189" s="56" t="s">
        <v>925</v>
      </c>
      <c r="C189" s="43" t="s">
        <v>926</v>
      </c>
      <c r="D189" s="43" t="s">
        <v>498</v>
      </c>
      <c r="E189" s="53">
        <v>1150</v>
      </c>
      <c r="F189" s="43"/>
      <c r="G189" s="4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>
        <f t="shared" si="12"/>
        <v>1150</v>
      </c>
      <c r="T189" s="3"/>
      <c r="U189" s="3"/>
      <c r="V189" s="54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>
        <f t="shared" si="11"/>
        <v>0</v>
      </c>
      <c r="AK189" s="3">
        <f t="shared" si="13"/>
        <v>1150</v>
      </c>
      <c r="AL189" s="43" t="s">
        <v>1965</v>
      </c>
    </row>
    <row r="190" spans="1:38" ht="15.75" x14ac:dyDescent="0.25">
      <c r="A190" s="55" t="s">
        <v>927</v>
      </c>
      <c r="B190" s="56" t="s">
        <v>928</v>
      </c>
      <c r="C190" s="43" t="s">
        <v>929</v>
      </c>
      <c r="D190" s="43" t="s">
        <v>442</v>
      </c>
      <c r="E190" s="53">
        <v>250</v>
      </c>
      <c r="F190" s="43"/>
      <c r="G190" s="4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>
        <f t="shared" si="12"/>
        <v>250</v>
      </c>
      <c r="T190" s="3"/>
      <c r="U190" s="3"/>
      <c r="V190" s="54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>
        <f t="shared" si="11"/>
        <v>0</v>
      </c>
      <c r="AK190" s="3">
        <f t="shared" si="13"/>
        <v>250</v>
      </c>
      <c r="AL190" s="43" t="s">
        <v>1965</v>
      </c>
    </row>
    <row r="191" spans="1:38" ht="15.75" x14ac:dyDescent="0.25">
      <c r="A191" s="55" t="s">
        <v>930</v>
      </c>
      <c r="B191" s="56" t="s">
        <v>931</v>
      </c>
      <c r="C191" s="43" t="s">
        <v>932</v>
      </c>
      <c r="D191" s="43" t="s">
        <v>442</v>
      </c>
      <c r="E191" s="53">
        <v>4416</v>
      </c>
      <c r="F191" s="43"/>
      <c r="G191" s="4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>
        <f t="shared" si="12"/>
        <v>4416</v>
      </c>
      <c r="T191" s="3"/>
      <c r="U191" s="3"/>
      <c r="V191" s="54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>
        <f t="shared" si="11"/>
        <v>0</v>
      </c>
      <c r="AK191" s="3">
        <f t="shared" si="13"/>
        <v>4416</v>
      </c>
      <c r="AL191" s="43" t="s">
        <v>1965</v>
      </c>
    </row>
    <row r="192" spans="1:38" ht="15.75" x14ac:dyDescent="0.3">
      <c r="A192" s="55" t="s">
        <v>933</v>
      </c>
      <c r="B192" s="56" t="s">
        <v>934</v>
      </c>
      <c r="C192" s="46" t="s">
        <v>2195</v>
      </c>
      <c r="D192" s="43" t="s">
        <v>442</v>
      </c>
      <c r="E192" s="53">
        <v>2732.8</v>
      </c>
      <c r="F192" s="43"/>
      <c r="G192" s="4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>
        <f t="shared" si="12"/>
        <v>2732.8</v>
      </c>
      <c r="T192" s="3"/>
      <c r="U192" s="3"/>
      <c r="V192" s="54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>
        <f t="shared" si="11"/>
        <v>0</v>
      </c>
      <c r="AK192" s="3">
        <f t="shared" si="13"/>
        <v>2732.8</v>
      </c>
      <c r="AL192" s="43" t="s">
        <v>1965</v>
      </c>
    </row>
    <row r="193" spans="1:38" ht="15.75" x14ac:dyDescent="0.25">
      <c r="A193" s="55" t="s">
        <v>935</v>
      </c>
      <c r="B193" s="56" t="s">
        <v>936</v>
      </c>
      <c r="C193" s="43" t="s">
        <v>937</v>
      </c>
      <c r="D193" s="43" t="s">
        <v>442</v>
      </c>
      <c r="E193" s="53">
        <v>4480</v>
      </c>
      <c r="F193" s="43"/>
      <c r="G193" s="4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>
        <f t="shared" si="12"/>
        <v>4480</v>
      </c>
      <c r="T193" s="3"/>
      <c r="U193" s="3"/>
      <c r="V193" s="54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>
        <f t="shared" si="11"/>
        <v>0</v>
      </c>
      <c r="AK193" s="3">
        <f t="shared" si="13"/>
        <v>4480</v>
      </c>
      <c r="AL193" s="43" t="s">
        <v>1965</v>
      </c>
    </row>
    <row r="194" spans="1:38" ht="15.75" x14ac:dyDescent="0.25">
      <c r="A194" s="55" t="s">
        <v>938</v>
      </c>
      <c r="B194" s="56" t="s">
        <v>939</v>
      </c>
      <c r="C194" s="43" t="s">
        <v>940</v>
      </c>
      <c r="D194" s="43" t="s">
        <v>487</v>
      </c>
      <c r="E194" s="53">
        <v>1186</v>
      </c>
      <c r="F194" s="43"/>
      <c r="G194" s="4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>
        <f t="shared" si="12"/>
        <v>1186</v>
      </c>
      <c r="T194" s="3"/>
      <c r="U194" s="3"/>
      <c r="V194" s="54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>
        <f t="shared" si="11"/>
        <v>0</v>
      </c>
      <c r="AK194" s="3">
        <f t="shared" si="13"/>
        <v>1186</v>
      </c>
      <c r="AL194" s="43" t="s">
        <v>1965</v>
      </c>
    </row>
    <row r="195" spans="1:38" ht="15.75" x14ac:dyDescent="0.25">
      <c r="A195" s="55" t="s">
        <v>941</v>
      </c>
      <c r="B195" s="56" t="s">
        <v>942</v>
      </c>
      <c r="C195" s="43" t="s">
        <v>943</v>
      </c>
      <c r="D195" s="43" t="s">
        <v>449</v>
      </c>
      <c r="E195" s="53">
        <v>2999.9</v>
      </c>
      <c r="F195" s="43"/>
      <c r="G195" s="4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>
        <f t="shared" si="12"/>
        <v>2999.9</v>
      </c>
      <c r="T195" s="3"/>
      <c r="U195" s="3"/>
      <c r="V195" s="54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>
        <f t="shared" si="11"/>
        <v>0</v>
      </c>
      <c r="AK195" s="3">
        <f t="shared" si="13"/>
        <v>2999.9</v>
      </c>
      <c r="AL195" s="43" t="s">
        <v>1965</v>
      </c>
    </row>
    <row r="196" spans="1:38" ht="15.75" x14ac:dyDescent="0.25">
      <c r="A196" s="55" t="s">
        <v>944</v>
      </c>
      <c r="B196" s="56" t="s">
        <v>945</v>
      </c>
      <c r="C196" s="43" t="s">
        <v>946</v>
      </c>
      <c r="D196" s="43" t="s">
        <v>442</v>
      </c>
      <c r="E196" s="53">
        <v>4200</v>
      </c>
      <c r="F196" s="43"/>
      <c r="G196" s="4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>
        <f t="shared" si="12"/>
        <v>4200</v>
      </c>
      <c r="T196" s="3"/>
      <c r="U196" s="3"/>
      <c r="V196" s="54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>
        <f t="shared" si="11"/>
        <v>0</v>
      </c>
      <c r="AK196" s="3">
        <f t="shared" si="13"/>
        <v>4200</v>
      </c>
      <c r="AL196" s="43" t="s">
        <v>1965</v>
      </c>
    </row>
    <row r="197" spans="1:38" ht="15.75" x14ac:dyDescent="0.3">
      <c r="A197" s="55" t="s">
        <v>947</v>
      </c>
      <c r="B197" s="56" t="s">
        <v>948</v>
      </c>
      <c r="C197" s="46" t="s">
        <v>2196</v>
      </c>
      <c r="D197" s="43" t="s">
        <v>442</v>
      </c>
      <c r="E197" s="53">
        <v>740</v>
      </c>
      <c r="F197" s="43"/>
      <c r="G197" s="4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>
        <f t="shared" si="12"/>
        <v>740</v>
      </c>
      <c r="T197" s="3"/>
      <c r="U197" s="3"/>
      <c r="V197" s="54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>
        <f t="shared" si="11"/>
        <v>0</v>
      </c>
      <c r="AK197" s="3">
        <f t="shared" si="13"/>
        <v>740</v>
      </c>
      <c r="AL197" s="43" t="s">
        <v>1965</v>
      </c>
    </row>
    <row r="198" spans="1:38" ht="15.75" x14ac:dyDescent="0.25">
      <c r="A198" s="55" t="s">
        <v>949</v>
      </c>
      <c r="B198" s="56" t="s">
        <v>950</v>
      </c>
      <c r="C198" s="43" t="s">
        <v>951</v>
      </c>
      <c r="D198" s="43" t="s">
        <v>442</v>
      </c>
      <c r="E198" s="53">
        <v>4197</v>
      </c>
      <c r="F198" s="43"/>
      <c r="G198" s="4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>
        <f t="shared" si="12"/>
        <v>4197</v>
      </c>
      <c r="T198" s="3"/>
      <c r="U198" s="3"/>
      <c r="V198" s="54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>
        <f t="shared" si="11"/>
        <v>0</v>
      </c>
      <c r="AK198" s="3">
        <f t="shared" si="13"/>
        <v>4197</v>
      </c>
      <c r="AL198" s="43" t="s">
        <v>1965</v>
      </c>
    </row>
    <row r="199" spans="1:38" ht="15.75" x14ac:dyDescent="0.25">
      <c r="A199" s="55" t="s">
        <v>952</v>
      </c>
      <c r="B199" s="56" t="s">
        <v>953</v>
      </c>
      <c r="C199" s="43" t="s">
        <v>954</v>
      </c>
      <c r="D199" s="43" t="s">
        <v>442</v>
      </c>
      <c r="E199" s="53">
        <v>4000</v>
      </c>
      <c r="F199" s="43"/>
      <c r="G199" s="4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>
        <f t="shared" si="12"/>
        <v>4000</v>
      </c>
      <c r="T199" s="3"/>
      <c r="U199" s="3"/>
      <c r="V199" s="54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>
        <f t="shared" si="11"/>
        <v>0</v>
      </c>
      <c r="AK199" s="3">
        <f t="shared" si="13"/>
        <v>4000</v>
      </c>
      <c r="AL199" s="43" t="s">
        <v>1965</v>
      </c>
    </row>
    <row r="200" spans="1:38" x14ac:dyDescent="0.25">
      <c r="A200" s="55" t="s">
        <v>955</v>
      </c>
      <c r="B200" s="56" t="s">
        <v>956</v>
      </c>
      <c r="C200" s="43" t="s">
        <v>957</v>
      </c>
      <c r="D200" s="43" t="s">
        <v>487</v>
      </c>
      <c r="E200" s="53">
        <v>5745</v>
      </c>
      <c r="F200" s="43"/>
      <c r="G200" s="4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>
        <f t="shared" si="12"/>
        <v>5745</v>
      </c>
      <c r="T200" s="3"/>
      <c r="U200" s="3"/>
      <c r="V200" s="54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>
        <f t="shared" si="11"/>
        <v>0</v>
      </c>
      <c r="AK200" s="3">
        <f t="shared" si="13"/>
        <v>5745</v>
      </c>
      <c r="AL200" s="43" t="s">
        <v>1965</v>
      </c>
    </row>
    <row r="201" spans="1:38" ht="15.75" x14ac:dyDescent="0.25">
      <c r="A201" s="55" t="s">
        <v>958</v>
      </c>
      <c r="B201" s="56" t="s">
        <v>959</v>
      </c>
      <c r="C201" s="43" t="s">
        <v>960</v>
      </c>
      <c r="D201" s="43" t="s">
        <v>442</v>
      </c>
      <c r="E201" s="53">
        <v>16000</v>
      </c>
      <c r="F201" s="43"/>
      <c r="G201" s="4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>
        <f t="shared" si="12"/>
        <v>16000</v>
      </c>
      <c r="T201" s="3"/>
      <c r="U201" s="3"/>
      <c r="V201" s="54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>
        <f t="shared" si="11"/>
        <v>0</v>
      </c>
      <c r="AK201" s="3">
        <f t="shared" si="13"/>
        <v>16000</v>
      </c>
      <c r="AL201" s="43" t="s">
        <v>1965</v>
      </c>
    </row>
    <row r="202" spans="1:38" ht="15.75" x14ac:dyDescent="0.25">
      <c r="A202" s="55" t="s">
        <v>961</v>
      </c>
      <c r="B202" s="56" t="s">
        <v>962</v>
      </c>
      <c r="C202" s="43" t="s">
        <v>963</v>
      </c>
      <c r="D202" s="43" t="s">
        <v>442</v>
      </c>
      <c r="E202" s="53">
        <v>8230</v>
      </c>
      <c r="F202" s="43"/>
      <c r="G202" s="4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>
        <f t="shared" si="12"/>
        <v>8230</v>
      </c>
      <c r="T202" s="3"/>
      <c r="U202" s="3"/>
      <c r="V202" s="54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>
        <f t="shared" si="11"/>
        <v>0</v>
      </c>
      <c r="AK202" s="3">
        <f t="shared" si="13"/>
        <v>8230</v>
      </c>
      <c r="AL202" s="43" t="s">
        <v>1965</v>
      </c>
    </row>
    <row r="203" spans="1:38" ht="15.75" x14ac:dyDescent="0.25">
      <c r="A203" s="55" t="s">
        <v>964</v>
      </c>
      <c r="B203" s="56" t="s">
        <v>965</v>
      </c>
      <c r="C203" s="43" t="s">
        <v>966</v>
      </c>
      <c r="D203" s="43" t="s">
        <v>442</v>
      </c>
      <c r="E203" s="53">
        <v>900</v>
      </c>
      <c r="F203" s="43"/>
      <c r="G203" s="4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>
        <f t="shared" si="12"/>
        <v>900</v>
      </c>
      <c r="T203" s="3"/>
      <c r="U203" s="3"/>
      <c r="V203" s="54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>
        <f t="shared" si="11"/>
        <v>0</v>
      </c>
      <c r="AK203" s="3">
        <f t="shared" si="13"/>
        <v>900</v>
      </c>
      <c r="AL203" s="43" t="s">
        <v>1965</v>
      </c>
    </row>
    <row r="204" spans="1:38" x14ac:dyDescent="0.25">
      <c r="A204" s="55" t="s">
        <v>967</v>
      </c>
      <c r="B204" s="56" t="s">
        <v>968</v>
      </c>
      <c r="C204" s="43" t="s">
        <v>914</v>
      </c>
      <c r="D204" s="43" t="s">
        <v>438</v>
      </c>
      <c r="E204" s="53">
        <v>2.25</v>
      </c>
      <c r="F204" s="43"/>
      <c r="G204" s="4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>
        <f t="shared" si="12"/>
        <v>2.25</v>
      </c>
      <c r="T204" s="3"/>
      <c r="U204" s="3"/>
      <c r="V204" s="54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>
        <f t="shared" si="11"/>
        <v>0</v>
      </c>
      <c r="AK204" s="3">
        <f t="shared" si="13"/>
        <v>2.25</v>
      </c>
      <c r="AL204" s="43" t="s">
        <v>1967</v>
      </c>
    </row>
    <row r="205" spans="1:38" ht="15.75" x14ac:dyDescent="0.3">
      <c r="A205" s="55" t="s">
        <v>969</v>
      </c>
      <c r="B205" s="56" t="s">
        <v>970</v>
      </c>
      <c r="C205" s="46" t="s">
        <v>2197</v>
      </c>
      <c r="D205" s="43" t="s">
        <v>498</v>
      </c>
      <c r="E205" s="53">
        <v>0</v>
      </c>
      <c r="F205" s="43"/>
      <c r="G205" s="4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>
        <f t="shared" si="12"/>
        <v>0</v>
      </c>
      <c r="T205" s="3"/>
      <c r="U205" s="3"/>
      <c r="V205" s="54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>
        <f t="shared" si="11"/>
        <v>0</v>
      </c>
      <c r="AK205" s="3">
        <f t="shared" si="13"/>
        <v>0</v>
      </c>
      <c r="AL205" s="43" t="s">
        <v>1965</v>
      </c>
    </row>
    <row r="206" spans="1:38" ht="15.75" x14ac:dyDescent="0.25">
      <c r="A206" s="55" t="s">
        <v>971</v>
      </c>
      <c r="B206" s="56" t="s">
        <v>972</v>
      </c>
      <c r="C206" s="43" t="s">
        <v>973</v>
      </c>
      <c r="D206" s="43" t="s">
        <v>442</v>
      </c>
      <c r="E206" s="53">
        <v>1100</v>
      </c>
      <c r="F206" s="43"/>
      <c r="G206" s="4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>
        <f t="shared" si="12"/>
        <v>1100</v>
      </c>
      <c r="T206" s="3"/>
      <c r="U206" s="3"/>
      <c r="V206" s="54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>
        <f t="shared" si="11"/>
        <v>0</v>
      </c>
      <c r="AK206" s="3">
        <f t="shared" si="13"/>
        <v>1100</v>
      </c>
      <c r="AL206" s="43" t="s">
        <v>1965</v>
      </c>
    </row>
    <row r="207" spans="1:38" ht="15.75" x14ac:dyDescent="0.25">
      <c r="A207" s="55" t="s">
        <v>974</v>
      </c>
      <c r="B207" s="56" t="s">
        <v>975</v>
      </c>
      <c r="C207" s="43" t="s">
        <v>976</v>
      </c>
      <c r="D207" s="43" t="s">
        <v>442</v>
      </c>
      <c r="E207" s="53">
        <v>2500</v>
      </c>
      <c r="F207" s="43"/>
      <c r="G207" s="4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>
        <f t="shared" si="12"/>
        <v>2500</v>
      </c>
      <c r="T207" s="3"/>
      <c r="U207" s="3"/>
      <c r="V207" s="54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>
        <f t="shared" si="11"/>
        <v>0</v>
      </c>
      <c r="AK207" s="3">
        <f t="shared" si="13"/>
        <v>2500</v>
      </c>
      <c r="AL207" s="43" t="s">
        <v>1965</v>
      </c>
    </row>
    <row r="208" spans="1:38" x14ac:dyDescent="0.25">
      <c r="A208" s="55" t="s">
        <v>977</v>
      </c>
      <c r="B208" s="56" t="s">
        <v>978</v>
      </c>
      <c r="C208" s="43" t="s">
        <v>979</v>
      </c>
      <c r="D208" s="43" t="s">
        <v>442</v>
      </c>
      <c r="E208" s="53">
        <v>450</v>
      </c>
      <c r="F208" s="43"/>
      <c r="G208" s="4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>
        <f t="shared" si="12"/>
        <v>450</v>
      </c>
      <c r="T208" s="3"/>
      <c r="U208" s="3"/>
      <c r="V208" s="54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>
        <f t="shared" si="11"/>
        <v>0</v>
      </c>
      <c r="AK208" s="3">
        <f t="shared" si="13"/>
        <v>450</v>
      </c>
      <c r="AL208" s="43" t="s">
        <v>1965</v>
      </c>
    </row>
    <row r="209" spans="1:38" ht="15.75" x14ac:dyDescent="0.3">
      <c r="A209" s="55" t="s">
        <v>980</v>
      </c>
      <c r="B209" s="56" t="s">
        <v>981</v>
      </c>
      <c r="C209" s="46" t="s">
        <v>2198</v>
      </c>
      <c r="D209" s="43" t="s">
        <v>442</v>
      </c>
      <c r="E209" s="53">
        <v>1358.72</v>
      </c>
      <c r="F209" s="43"/>
      <c r="G209" s="4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>
        <f t="shared" si="12"/>
        <v>1358.72</v>
      </c>
      <c r="T209" s="3"/>
      <c r="U209" s="3"/>
      <c r="V209" s="54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>
        <f t="shared" si="11"/>
        <v>0</v>
      </c>
      <c r="AK209" s="3">
        <f t="shared" si="13"/>
        <v>1358.72</v>
      </c>
      <c r="AL209" s="43" t="s">
        <v>1965</v>
      </c>
    </row>
    <row r="210" spans="1:38" ht="15.75" x14ac:dyDescent="0.25">
      <c r="A210" s="55" t="s">
        <v>982</v>
      </c>
      <c r="B210" s="56" t="s">
        <v>983</v>
      </c>
      <c r="C210" s="43" t="s">
        <v>984</v>
      </c>
      <c r="D210" s="43" t="s">
        <v>442</v>
      </c>
      <c r="E210" s="53">
        <v>2000</v>
      </c>
      <c r="F210" s="43"/>
      <c r="G210" s="4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>
        <f t="shared" si="12"/>
        <v>2000</v>
      </c>
      <c r="T210" s="3"/>
      <c r="U210" s="3"/>
      <c r="V210" s="54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>
        <f t="shared" si="11"/>
        <v>0</v>
      </c>
      <c r="AK210" s="3">
        <f t="shared" si="13"/>
        <v>2000</v>
      </c>
      <c r="AL210" s="43" t="s">
        <v>1965</v>
      </c>
    </row>
    <row r="211" spans="1:38" ht="15.75" x14ac:dyDescent="0.25">
      <c r="A211" s="55" t="s">
        <v>985</v>
      </c>
      <c r="B211" s="56" t="s">
        <v>986</v>
      </c>
      <c r="C211" s="43" t="s">
        <v>987</v>
      </c>
      <c r="D211" s="43" t="s">
        <v>487</v>
      </c>
      <c r="E211" s="53">
        <v>88</v>
      </c>
      <c r="F211" s="43"/>
      <c r="G211" s="4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>
        <f t="shared" si="12"/>
        <v>88</v>
      </c>
      <c r="T211" s="3"/>
      <c r="U211" s="3"/>
      <c r="V211" s="54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>
        <f t="shared" si="11"/>
        <v>0</v>
      </c>
      <c r="AK211" s="3">
        <f t="shared" si="13"/>
        <v>88</v>
      </c>
      <c r="AL211" s="43" t="s">
        <v>1965</v>
      </c>
    </row>
    <row r="212" spans="1:38" ht="15.75" x14ac:dyDescent="0.25">
      <c r="A212" s="55" t="s">
        <v>988</v>
      </c>
      <c r="B212" s="56" t="s">
        <v>989</v>
      </c>
      <c r="C212" s="43" t="s">
        <v>990</v>
      </c>
      <c r="D212" s="43" t="s">
        <v>449</v>
      </c>
      <c r="E212" s="53">
        <v>750</v>
      </c>
      <c r="F212" s="43"/>
      <c r="G212" s="4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>
        <f t="shared" si="12"/>
        <v>750</v>
      </c>
      <c r="T212" s="3"/>
      <c r="U212" s="3"/>
      <c r="V212" s="54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>
        <f t="shared" si="11"/>
        <v>0</v>
      </c>
      <c r="AK212" s="3">
        <f t="shared" si="13"/>
        <v>750</v>
      </c>
      <c r="AL212" s="43" t="s">
        <v>1965</v>
      </c>
    </row>
    <row r="213" spans="1:38" x14ac:dyDescent="0.25">
      <c r="A213" s="55" t="s">
        <v>991</v>
      </c>
      <c r="B213" s="56" t="s">
        <v>992</v>
      </c>
      <c r="C213" s="43" t="s">
        <v>993</v>
      </c>
      <c r="D213" s="43" t="s">
        <v>442</v>
      </c>
      <c r="E213" s="53">
        <v>50</v>
      </c>
      <c r="F213" s="43"/>
      <c r="G213" s="4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>
        <f t="shared" si="12"/>
        <v>50</v>
      </c>
      <c r="T213" s="3"/>
      <c r="U213" s="3"/>
      <c r="V213" s="54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>
        <f t="shared" si="11"/>
        <v>0</v>
      </c>
      <c r="AK213" s="3">
        <f t="shared" si="13"/>
        <v>50</v>
      </c>
      <c r="AL213" s="43" t="s">
        <v>1965</v>
      </c>
    </row>
    <row r="214" spans="1:38" ht="15.75" x14ac:dyDescent="0.3">
      <c r="A214" s="55" t="s">
        <v>994</v>
      </c>
      <c r="B214" s="56" t="s">
        <v>995</v>
      </c>
      <c r="C214" s="46" t="s">
        <v>2199</v>
      </c>
      <c r="D214" s="43" t="s">
        <v>487</v>
      </c>
      <c r="E214" s="53">
        <v>1000</v>
      </c>
      <c r="F214" s="43"/>
      <c r="G214" s="4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>
        <f t="shared" si="12"/>
        <v>1000</v>
      </c>
      <c r="T214" s="3"/>
      <c r="U214" s="3"/>
      <c r="V214" s="54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>
        <f t="shared" si="11"/>
        <v>0</v>
      </c>
      <c r="AK214" s="3">
        <f t="shared" si="13"/>
        <v>1000</v>
      </c>
      <c r="AL214" s="43" t="s">
        <v>1965</v>
      </c>
    </row>
    <row r="215" spans="1:38" ht="15.75" x14ac:dyDescent="0.3">
      <c r="A215" s="55" t="s">
        <v>996</v>
      </c>
      <c r="B215" s="56" t="s">
        <v>997</v>
      </c>
      <c r="C215" s="46" t="s">
        <v>2200</v>
      </c>
      <c r="D215" s="43" t="s">
        <v>449</v>
      </c>
      <c r="E215" s="53">
        <v>996.15</v>
      </c>
      <c r="F215" s="43"/>
      <c r="G215" s="4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>
        <f t="shared" si="12"/>
        <v>996.15</v>
      </c>
      <c r="T215" s="3"/>
      <c r="U215" s="3"/>
      <c r="V215" s="54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>
        <f t="shared" si="11"/>
        <v>0</v>
      </c>
      <c r="AK215" s="3">
        <f t="shared" si="13"/>
        <v>996.15</v>
      </c>
      <c r="AL215" s="43" t="s">
        <v>1965</v>
      </c>
    </row>
    <row r="216" spans="1:38" ht="15.75" x14ac:dyDescent="0.25">
      <c r="A216" s="55" t="s">
        <v>998</v>
      </c>
      <c r="B216" s="56" t="s">
        <v>999</v>
      </c>
      <c r="C216" s="43" t="s">
        <v>1000</v>
      </c>
      <c r="D216" s="43" t="s">
        <v>442</v>
      </c>
      <c r="E216" s="53">
        <v>0</v>
      </c>
      <c r="F216" s="43"/>
      <c r="G216" s="4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>
        <f t="shared" si="12"/>
        <v>0</v>
      </c>
      <c r="T216" s="3"/>
      <c r="U216" s="3"/>
      <c r="V216" s="54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>
        <f t="shared" si="11"/>
        <v>0</v>
      </c>
      <c r="AK216" s="3">
        <f t="shared" si="13"/>
        <v>0</v>
      </c>
      <c r="AL216" s="43" t="s">
        <v>1965</v>
      </c>
    </row>
    <row r="217" spans="1:38" ht="16.5" x14ac:dyDescent="0.25">
      <c r="A217" s="55" t="s">
        <v>1001</v>
      </c>
      <c r="B217" s="56" t="s">
        <v>1002</v>
      </c>
      <c r="C217" s="43" t="s">
        <v>908</v>
      </c>
      <c r="D217" s="43" t="s">
        <v>442</v>
      </c>
      <c r="E217" s="53">
        <v>1</v>
      </c>
      <c r="F217" s="43"/>
      <c r="G217" s="4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>
        <f t="shared" si="12"/>
        <v>1</v>
      </c>
      <c r="T217" s="3"/>
      <c r="U217" s="3"/>
      <c r="V217" s="54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>
        <f t="shared" si="11"/>
        <v>0</v>
      </c>
      <c r="AK217" s="3">
        <f t="shared" si="13"/>
        <v>1</v>
      </c>
      <c r="AL217" s="43" t="s">
        <v>1966</v>
      </c>
    </row>
    <row r="218" spans="1:38" x14ac:dyDescent="0.25">
      <c r="A218" s="55" t="s">
        <v>1003</v>
      </c>
      <c r="B218" s="56" t="s">
        <v>1004</v>
      </c>
      <c r="C218" s="43" t="s">
        <v>1005</v>
      </c>
      <c r="D218" s="43" t="s">
        <v>1006</v>
      </c>
      <c r="E218" s="53">
        <v>225</v>
      </c>
      <c r="F218" s="43"/>
      <c r="G218" s="4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>
        <f t="shared" si="12"/>
        <v>225</v>
      </c>
      <c r="T218" s="3"/>
      <c r="U218" s="3"/>
      <c r="V218" s="54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>
        <f t="shared" si="11"/>
        <v>0</v>
      </c>
      <c r="AK218" s="3">
        <f t="shared" si="13"/>
        <v>225</v>
      </c>
      <c r="AL218" s="43" t="s">
        <v>1965</v>
      </c>
    </row>
    <row r="219" spans="1:38" x14ac:dyDescent="0.25">
      <c r="A219" s="55" t="s">
        <v>1007</v>
      </c>
      <c r="B219" s="56" t="s">
        <v>1008</v>
      </c>
      <c r="C219" s="43" t="s">
        <v>1009</v>
      </c>
      <c r="D219" s="43" t="s">
        <v>442</v>
      </c>
      <c r="E219" s="53">
        <v>990</v>
      </c>
      <c r="F219" s="43"/>
      <c r="G219" s="4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>
        <f t="shared" si="12"/>
        <v>990</v>
      </c>
      <c r="T219" s="3"/>
      <c r="U219" s="3"/>
      <c r="V219" s="54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>
        <f t="shared" si="11"/>
        <v>0</v>
      </c>
      <c r="AK219" s="3">
        <f t="shared" si="13"/>
        <v>990</v>
      </c>
      <c r="AL219" s="43" t="s">
        <v>1965</v>
      </c>
    </row>
    <row r="220" spans="1:38" ht="15.75" x14ac:dyDescent="0.3">
      <c r="A220" s="55" t="s">
        <v>1010</v>
      </c>
      <c r="B220" s="56" t="s">
        <v>1011</v>
      </c>
      <c r="C220" s="46" t="s">
        <v>2201</v>
      </c>
      <c r="D220" s="43" t="s">
        <v>1012</v>
      </c>
      <c r="E220" s="53">
        <v>2049</v>
      </c>
      <c r="F220" s="43"/>
      <c r="G220" s="4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>
        <f t="shared" si="12"/>
        <v>2049</v>
      </c>
      <c r="T220" s="3"/>
      <c r="U220" s="3"/>
      <c r="V220" s="54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>
        <f t="shared" si="11"/>
        <v>0</v>
      </c>
      <c r="AK220" s="3">
        <f t="shared" si="13"/>
        <v>2049</v>
      </c>
      <c r="AL220" s="43" t="s">
        <v>1965</v>
      </c>
    </row>
    <row r="221" spans="1:38" ht="15.75" x14ac:dyDescent="0.3">
      <c r="A221" s="55" t="s">
        <v>1013</v>
      </c>
      <c r="B221" s="56" t="s">
        <v>1014</v>
      </c>
      <c r="C221" s="46" t="s">
        <v>2198</v>
      </c>
      <c r="D221" s="43" t="s">
        <v>442</v>
      </c>
      <c r="E221" s="53">
        <v>1000</v>
      </c>
      <c r="F221" s="43"/>
      <c r="G221" s="4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>
        <f t="shared" si="12"/>
        <v>1000</v>
      </c>
      <c r="T221" s="3"/>
      <c r="U221" s="3"/>
      <c r="V221" s="5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>
        <f t="shared" si="11"/>
        <v>0</v>
      </c>
      <c r="AK221" s="3">
        <f t="shared" si="13"/>
        <v>1000</v>
      </c>
      <c r="AL221" s="43" t="s">
        <v>1965</v>
      </c>
    </row>
    <row r="222" spans="1:38" ht="15.75" x14ac:dyDescent="0.3">
      <c r="A222" s="55" t="s">
        <v>1015</v>
      </c>
      <c r="B222" s="56" t="s">
        <v>1016</v>
      </c>
      <c r="C222" s="46" t="s">
        <v>2202</v>
      </c>
      <c r="D222" s="43" t="s">
        <v>487</v>
      </c>
      <c r="E222" s="53">
        <v>975</v>
      </c>
      <c r="F222" s="43"/>
      <c r="G222" s="4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>
        <f t="shared" si="12"/>
        <v>975</v>
      </c>
      <c r="T222" s="3"/>
      <c r="U222" s="3"/>
      <c r="V222" s="5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>
        <f t="shared" si="11"/>
        <v>0</v>
      </c>
      <c r="AK222" s="3">
        <f t="shared" si="13"/>
        <v>975</v>
      </c>
      <c r="AL222" s="43" t="s">
        <v>1972</v>
      </c>
    </row>
    <row r="223" spans="1:38" ht="15.75" x14ac:dyDescent="0.3">
      <c r="A223" s="55" t="s">
        <v>1017</v>
      </c>
      <c r="B223" s="63" t="s">
        <v>1018</v>
      </c>
      <c r="C223" s="46" t="s">
        <v>2203</v>
      </c>
      <c r="D223" s="43" t="s">
        <v>442</v>
      </c>
      <c r="E223" s="53">
        <v>2</v>
      </c>
      <c r="F223" s="43"/>
      <c r="G223" s="4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>
        <f t="shared" si="12"/>
        <v>2</v>
      </c>
      <c r="T223" s="3"/>
      <c r="U223" s="3"/>
      <c r="V223" s="5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>
        <f t="shared" si="11"/>
        <v>0</v>
      </c>
      <c r="AK223" s="3">
        <f t="shared" si="13"/>
        <v>2</v>
      </c>
      <c r="AL223" s="43" t="s">
        <v>1967</v>
      </c>
    </row>
    <row r="224" spans="1:38" x14ac:dyDescent="0.25">
      <c r="A224" s="55" t="s">
        <v>1019</v>
      </c>
      <c r="B224" s="63" t="s">
        <v>2123</v>
      </c>
      <c r="C224" s="46"/>
      <c r="D224" s="43"/>
      <c r="E224" s="53">
        <v>0</v>
      </c>
      <c r="F224" s="43"/>
      <c r="G224" s="4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>
        <f t="shared" si="12"/>
        <v>0</v>
      </c>
      <c r="T224" s="3"/>
      <c r="U224" s="3"/>
      <c r="V224" s="5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>
        <f t="shared" si="11"/>
        <v>0</v>
      </c>
      <c r="AK224" s="3">
        <f t="shared" si="13"/>
        <v>0</v>
      </c>
      <c r="AL224" s="43" t="s">
        <v>1966</v>
      </c>
    </row>
    <row r="225" spans="1:38" x14ac:dyDescent="0.25">
      <c r="A225" s="55" t="s">
        <v>1020</v>
      </c>
      <c r="B225" s="63" t="s">
        <v>1021</v>
      </c>
      <c r="C225" s="46"/>
      <c r="D225" s="43"/>
      <c r="E225" s="53">
        <v>1</v>
      </c>
      <c r="F225" s="43"/>
      <c r="G225" s="4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>
        <f t="shared" si="12"/>
        <v>1</v>
      </c>
      <c r="T225" s="3"/>
      <c r="U225" s="3"/>
      <c r="V225" s="5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>
        <v>0</v>
      </c>
      <c r="AK225" s="3">
        <f t="shared" si="13"/>
        <v>1</v>
      </c>
      <c r="AL225" s="43"/>
    </row>
    <row r="226" spans="1:38" x14ac:dyDescent="0.25">
      <c r="A226" s="55" t="s">
        <v>1022</v>
      </c>
      <c r="B226" s="63" t="s">
        <v>1023</v>
      </c>
      <c r="C226" s="46"/>
      <c r="D226" s="43"/>
      <c r="E226" s="53">
        <v>2</v>
      </c>
      <c r="F226" s="43"/>
      <c r="G226" s="4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>
        <f t="shared" si="12"/>
        <v>2</v>
      </c>
      <c r="T226" s="3"/>
      <c r="U226" s="3"/>
      <c r="V226" s="5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>
        <v>0</v>
      </c>
      <c r="AK226" s="3">
        <f t="shared" si="13"/>
        <v>2</v>
      </c>
      <c r="AL226" s="43" t="s">
        <v>1966</v>
      </c>
    </row>
    <row r="227" spans="1:38" ht="15.75" x14ac:dyDescent="0.3">
      <c r="A227" s="55" t="s">
        <v>2001</v>
      </c>
      <c r="B227" s="63" t="s">
        <v>2002</v>
      </c>
      <c r="C227" s="46" t="s">
        <v>2204</v>
      </c>
      <c r="D227" s="43" t="s">
        <v>1671</v>
      </c>
      <c r="E227" s="53">
        <v>0</v>
      </c>
      <c r="F227" s="43"/>
      <c r="G227" s="4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>
        <f>H227+I227+J227+K227+L227+M227+N227+O227+P227+R227</f>
        <v>0</v>
      </c>
      <c r="T227" s="3"/>
      <c r="U227" s="3"/>
      <c r="V227" s="5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 t="e">
        <f>T227+U227+V227+W227+X227+Y227+Z227+AA227+AB227+AC227+AD227+AE227+AF227+AG227+#REF!</f>
        <v>#REF!</v>
      </c>
      <c r="AK227" s="3" t="e">
        <f t="shared" si="13"/>
        <v>#REF!</v>
      </c>
      <c r="AL227" s="43" t="s">
        <v>1965</v>
      </c>
    </row>
    <row r="228" spans="1:38" ht="15.75" x14ac:dyDescent="0.3">
      <c r="A228" s="55" t="s">
        <v>2066</v>
      </c>
      <c r="B228" s="63" t="s">
        <v>2110</v>
      </c>
      <c r="C228" s="46" t="s">
        <v>2205</v>
      </c>
      <c r="D228" s="43" t="s">
        <v>442</v>
      </c>
      <c r="E228" s="53">
        <v>1000</v>
      </c>
      <c r="F228" s="43"/>
      <c r="G228" s="4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>
        <f t="shared" ref="S228:S261" si="14">SUM(E228:R228)</f>
        <v>1000</v>
      </c>
      <c r="T228" s="3"/>
      <c r="U228" s="3"/>
      <c r="V228" s="5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>
        <f t="shared" ref="AJ228:AJ291" si="15">SUM(T228:AI228)</f>
        <v>0</v>
      </c>
      <c r="AK228" s="3">
        <f t="shared" si="13"/>
        <v>1000</v>
      </c>
      <c r="AL228" s="43" t="s">
        <v>1965</v>
      </c>
    </row>
    <row r="229" spans="1:38" x14ac:dyDescent="0.25">
      <c r="A229" s="55" t="s">
        <v>2428</v>
      </c>
      <c r="B229" s="63" t="s">
        <v>2429</v>
      </c>
      <c r="C229" s="46"/>
      <c r="D229" s="43" t="s">
        <v>449</v>
      </c>
      <c r="E229" s="53">
        <v>0</v>
      </c>
      <c r="F229" s="43"/>
      <c r="G229" s="4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>
        <f>4</f>
        <v>4</v>
      </c>
      <c r="S229" s="3">
        <f t="shared" si="14"/>
        <v>4</v>
      </c>
      <c r="T229" s="3"/>
      <c r="U229" s="3"/>
      <c r="V229" s="5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>
        <f t="shared" si="15"/>
        <v>0</v>
      </c>
      <c r="AK229" s="3">
        <f t="shared" si="13"/>
        <v>4</v>
      </c>
      <c r="AL229" s="43" t="s">
        <v>1967</v>
      </c>
    </row>
    <row r="230" spans="1:38" x14ac:dyDescent="0.25">
      <c r="A230" s="83" t="s">
        <v>1024</v>
      </c>
      <c r="B230" s="83"/>
      <c r="C230" s="83"/>
      <c r="D230" s="42"/>
      <c r="E230" s="53">
        <v>0</v>
      </c>
      <c r="F230" s="43"/>
      <c r="G230" s="4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>
        <f t="shared" si="14"/>
        <v>0</v>
      </c>
      <c r="T230" s="3"/>
      <c r="U230" s="3"/>
      <c r="V230" s="5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>
        <f t="shared" si="15"/>
        <v>0</v>
      </c>
      <c r="AK230" s="3">
        <f t="shared" si="13"/>
        <v>0</v>
      </c>
      <c r="AL230" s="43"/>
    </row>
    <row r="231" spans="1:38" x14ac:dyDescent="0.25">
      <c r="A231" s="55" t="s">
        <v>1025</v>
      </c>
      <c r="B231" s="56" t="s">
        <v>1026</v>
      </c>
      <c r="C231" s="43" t="s">
        <v>1027</v>
      </c>
      <c r="D231" s="43" t="s">
        <v>634</v>
      </c>
      <c r="E231" s="53">
        <v>134.6</v>
      </c>
      <c r="F231" s="43"/>
      <c r="G231" s="4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>
        <f t="shared" si="14"/>
        <v>134.6</v>
      </c>
      <c r="T231" s="3"/>
      <c r="U231" s="3"/>
      <c r="V231" s="5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>
        <f t="shared" si="15"/>
        <v>0</v>
      </c>
      <c r="AK231" s="3">
        <f t="shared" si="13"/>
        <v>134.6</v>
      </c>
      <c r="AL231" s="43" t="s">
        <v>1965</v>
      </c>
    </row>
    <row r="232" spans="1:38" x14ac:dyDescent="0.25">
      <c r="A232" s="55" t="s">
        <v>1028</v>
      </c>
      <c r="B232" s="56" t="s">
        <v>1029</v>
      </c>
      <c r="C232" s="43" t="s">
        <v>2124</v>
      </c>
      <c r="D232" s="43" t="s">
        <v>634</v>
      </c>
      <c r="E232" s="53">
        <v>0</v>
      </c>
      <c r="F232" s="43"/>
      <c r="G232" s="4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>
        <f t="shared" si="14"/>
        <v>0</v>
      </c>
      <c r="T232" s="3"/>
      <c r="U232" s="3"/>
      <c r="V232" s="5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>
        <f t="shared" si="15"/>
        <v>0</v>
      </c>
      <c r="AK232" s="3">
        <f t="shared" si="13"/>
        <v>0</v>
      </c>
      <c r="AL232" s="43" t="s">
        <v>1965</v>
      </c>
    </row>
    <row r="233" spans="1:38" ht="15.75" x14ac:dyDescent="0.3">
      <c r="A233" s="55" t="s">
        <v>2069</v>
      </c>
      <c r="B233" s="56" t="s">
        <v>2070</v>
      </c>
      <c r="C233" s="46" t="s">
        <v>2206</v>
      </c>
      <c r="D233" s="43" t="s">
        <v>634</v>
      </c>
      <c r="E233" s="53">
        <v>100</v>
      </c>
      <c r="F233" s="43"/>
      <c r="G233" s="4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>
        <f t="shared" si="14"/>
        <v>100</v>
      </c>
      <c r="T233" s="3"/>
      <c r="U233" s="3"/>
      <c r="V233" s="54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>
        <f t="shared" si="15"/>
        <v>0</v>
      </c>
      <c r="AK233" s="3">
        <f t="shared" si="13"/>
        <v>100</v>
      </c>
      <c r="AL233" s="43" t="s">
        <v>1965</v>
      </c>
    </row>
    <row r="234" spans="1:38" x14ac:dyDescent="0.25">
      <c r="A234" s="83" t="s">
        <v>1030</v>
      </c>
      <c r="B234" s="83"/>
      <c r="C234" s="83"/>
      <c r="D234" s="42"/>
      <c r="E234" s="53">
        <v>0</v>
      </c>
      <c r="F234" s="43"/>
      <c r="G234" s="4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>
        <f t="shared" si="14"/>
        <v>0</v>
      </c>
      <c r="T234" s="3"/>
      <c r="U234" s="3"/>
      <c r="V234" s="5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>
        <f t="shared" si="15"/>
        <v>0</v>
      </c>
      <c r="AK234" s="3">
        <f t="shared" si="13"/>
        <v>0</v>
      </c>
      <c r="AL234" s="43"/>
    </row>
    <row r="235" spans="1:38" ht="15.75" x14ac:dyDescent="0.25">
      <c r="A235" s="55" t="s">
        <v>1031</v>
      </c>
      <c r="B235" s="56" t="s">
        <v>1032</v>
      </c>
      <c r="C235" s="43" t="s">
        <v>1033</v>
      </c>
      <c r="D235" s="43" t="s">
        <v>1034</v>
      </c>
      <c r="E235" s="53">
        <v>1470</v>
      </c>
      <c r="F235" s="43"/>
      <c r="G235" s="4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>
        <f t="shared" si="14"/>
        <v>1470</v>
      </c>
      <c r="T235" s="3"/>
      <c r="U235" s="3"/>
      <c r="V235" s="5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>
        <f t="shared" si="15"/>
        <v>0</v>
      </c>
      <c r="AK235" s="3">
        <f t="shared" si="13"/>
        <v>1470</v>
      </c>
      <c r="AL235" s="43" t="s">
        <v>1965</v>
      </c>
    </row>
    <row r="236" spans="1:38" ht="15.75" x14ac:dyDescent="0.25">
      <c r="A236" s="55" t="s">
        <v>1035</v>
      </c>
      <c r="B236" s="56" t="s">
        <v>1036</v>
      </c>
      <c r="C236" s="43" t="s">
        <v>1037</v>
      </c>
      <c r="D236" s="43" t="s">
        <v>442</v>
      </c>
      <c r="E236" s="53">
        <v>8386.4860000000008</v>
      </c>
      <c r="F236" s="43"/>
      <c r="G236" s="4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>
        <f t="shared" si="14"/>
        <v>8386.4860000000008</v>
      </c>
      <c r="T236" s="3"/>
      <c r="U236" s="3"/>
      <c r="V236" s="58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>
        <f t="shared" si="15"/>
        <v>0</v>
      </c>
      <c r="AK236" s="3">
        <f t="shared" si="13"/>
        <v>8386.4860000000008</v>
      </c>
      <c r="AL236" s="43" t="s">
        <v>1965</v>
      </c>
    </row>
    <row r="237" spans="1:38" x14ac:dyDescent="0.25">
      <c r="A237" s="55" t="s">
        <v>1038</v>
      </c>
      <c r="B237" s="56" t="s">
        <v>2389</v>
      </c>
      <c r="C237" s="43" t="s">
        <v>1039</v>
      </c>
      <c r="D237" s="43" t="s">
        <v>1040</v>
      </c>
      <c r="E237" s="53">
        <v>500</v>
      </c>
      <c r="F237" s="43"/>
      <c r="G237" s="4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>
        <f t="shared" si="14"/>
        <v>500</v>
      </c>
      <c r="T237" s="3"/>
      <c r="U237" s="3"/>
      <c r="V237" s="54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>
        <f t="shared" si="15"/>
        <v>0</v>
      </c>
      <c r="AK237" s="3">
        <f t="shared" ref="AK237:AK300" si="16">S237-AJ237</f>
        <v>500</v>
      </c>
      <c r="AL237" s="43" t="s">
        <v>1965</v>
      </c>
    </row>
    <row r="238" spans="1:38" x14ac:dyDescent="0.25">
      <c r="A238" s="55" t="s">
        <v>1041</v>
      </c>
      <c r="B238" s="56" t="s">
        <v>1042</v>
      </c>
      <c r="C238" s="43" t="s">
        <v>1039</v>
      </c>
      <c r="D238" s="43" t="s">
        <v>442</v>
      </c>
      <c r="E238" s="53">
        <v>1</v>
      </c>
      <c r="F238" s="43"/>
      <c r="G238" s="4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>
        <f t="shared" si="14"/>
        <v>1</v>
      </c>
      <c r="T238" s="3"/>
      <c r="U238" s="3"/>
      <c r="V238" s="54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>
        <f t="shared" si="15"/>
        <v>0</v>
      </c>
      <c r="AK238" s="3">
        <f t="shared" si="16"/>
        <v>1</v>
      </c>
      <c r="AL238" s="43" t="s">
        <v>1966</v>
      </c>
    </row>
    <row r="239" spans="1:38" x14ac:dyDescent="0.25">
      <c r="A239" s="55" t="s">
        <v>1043</v>
      </c>
      <c r="B239" s="56" t="s">
        <v>1044</v>
      </c>
      <c r="C239" s="43" t="s">
        <v>1045</v>
      </c>
      <c r="D239" s="43"/>
      <c r="E239" s="53">
        <v>1</v>
      </c>
      <c r="F239" s="47"/>
      <c r="G239" s="4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>
        <f t="shared" si="14"/>
        <v>1</v>
      </c>
      <c r="T239" s="3"/>
      <c r="U239" s="3"/>
      <c r="V239" s="54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>
        <f t="shared" si="15"/>
        <v>0</v>
      </c>
      <c r="AK239" s="3">
        <f t="shared" si="16"/>
        <v>1</v>
      </c>
      <c r="AL239" s="43"/>
    </row>
    <row r="240" spans="1:38" x14ac:dyDescent="0.25">
      <c r="A240" s="55" t="s">
        <v>1046</v>
      </c>
      <c r="B240" s="56" t="s">
        <v>1047</v>
      </c>
      <c r="C240" s="43" t="s">
        <v>1039</v>
      </c>
      <c r="D240" s="43" t="s">
        <v>1048</v>
      </c>
      <c r="E240" s="53">
        <v>410</v>
      </c>
      <c r="F240" s="43"/>
      <c r="G240" s="43"/>
      <c r="H240" s="5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>
        <f t="shared" si="14"/>
        <v>410</v>
      </c>
      <c r="T240" s="3"/>
      <c r="U240" s="3"/>
      <c r="V240" s="54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>
        <f t="shared" si="15"/>
        <v>0</v>
      </c>
      <c r="AK240" s="3">
        <f t="shared" si="16"/>
        <v>410</v>
      </c>
      <c r="AL240" s="43" t="s">
        <v>1965</v>
      </c>
    </row>
    <row r="241" spans="1:38" x14ac:dyDescent="0.25">
      <c r="A241" s="55" t="s">
        <v>2404</v>
      </c>
      <c r="B241" s="56" t="s">
        <v>2405</v>
      </c>
      <c r="C241" s="43" t="s">
        <v>1039</v>
      </c>
      <c r="D241" s="43" t="s">
        <v>1048</v>
      </c>
      <c r="E241" s="53">
        <v>471.72</v>
      </c>
      <c r="F241" s="43"/>
      <c r="G241" s="43"/>
      <c r="H241" s="5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>
        <f t="shared" si="14"/>
        <v>471.72</v>
      </c>
      <c r="T241" s="3"/>
      <c r="U241" s="3"/>
      <c r="V241" s="54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>
        <f t="shared" si="15"/>
        <v>0</v>
      </c>
      <c r="AK241" s="3">
        <f t="shared" si="16"/>
        <v>471.72</v>
      </c>
      <c r="AL241" s="43" t="s">
        <v>1965</v>
      </c>
    </row>
    <row r="242" spans="1:38" x14ac:dyDescent="0.25">
      <c r="A242" s="83" t="s">
        <v>1049</v>
      </c>
      <c r="B242" s="83"/>
      <c r="C242" s="83"/>
      <c r="D242" s="42"/>
      <c r="E242" s="53">
        <v>0</v>
      </c>
      <c r="F242" s="43"/>
      <c r="G242" s="4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>
        <f t="shared" si="14"/>
        <v>0</v>
      </c>
      <c r="T242" s="3"/>
      <c r="U242" s="3"/>
      <c r="V242" s="54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>
        <f t="shared" si="15"/>
        <v>0</v>
      </c>
      <c r="AK242" s="3">
        <f t="shared" si="16"/>
        <v>0</v>
      </c>
      <c r="AL242" s="43"/>
    </row>
    <row r="243" spans="1:38" ht="15.75" x14ac:dyDescent="0.3">
      <c r="A243" s="55" t="s">
        <v>1054</v>
      </c>
      <c r="B243" s="56" t="s">
        <v>1055</v>
      </c>
      <c r="C243" s="46" t="s">
        <v>2207</v>
      </c>
      <c r="D243" s="43" t="s">
        <v>442</v>
      </c>
      <c r="E243" s="53">
        <v>25</v>
      </c>
      <c r="F243" s="43"/>
      <c r="G243" s="4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>
        <f t="shared" si="14"/>
        <v>25</v>
      </c>
      <c r="T243" s="3"/>
      <c r="U243" s="3"/>
      <c r="V243" s="54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>
        <f t="shared" si="15"/>
        <v>0</v>
      </c>
      <c r="AK243" s="3">
        <f t="shared" si="16"/>
        <v>25</v>
      </c>
      <c r="AL243" s="43" t="s">
        <v>1965</v>
      </c>
    </row>
    <row r="244" spans="1:38" ht="15.75" x14ac:dyDescent="0.3">
      <c r="A244" s="55" t="s">
        <v>1050</v>
      </c>
      <c r="B244" s="56" t="s">
        <v>1051</v>
      </c>
      <c r="C244" s="46" t="s">
        <v>2208</v>
      </c>
      <c r="D244" s="43" t="s">
        <v>442</v>
      </c>
      <c r="E244" s="53">
        <v>29.9</v>
      </c>
      <c r="F244" s="43"/>
      <c r="G244" s="4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>
        <f t="shared" si="14"/>
        <v>29.9</v>
      </c>
      <c r="T244" s="3"/>
      <c r="U244" s="3"/>
      <c r="V244" s="54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>
        <f t="shared" si="15"/>
        <v>0</v>
      </c>
      <c r="AK244" s="3">
        <f t="shared" si="16"/>
        <v>29.9</v>
      </c>
      <c r="AL244" s="43" t="s">
        <v>1965</v>
      </c>
    </row>
    <row r="245" spans="1:38" ht="15.75" x14ac:dyDescent="0.3">
      <c r="A245" s="55" t="s">
        <v>1052</v>
      </c>
      <c r="B245" s="56" t="s">
        <v>1053</v>
      </c>
      <c r="C245" s="46" t="s">
        <v>2209</v>
      </c>
      <c r="D245" s="43" t="s">
        <v>442</v>
      </c>
      <c r="E245" s="53">
        <v>4300.5</v>
      </c>
      <c r="F245" s="43"/>
      <c r="G245" s="4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>
        <f t="shared" si="14"/>
        <v>4300.5</v>
      </c>
      <c r="T245" s="3"/>
      <c r="U245" s="3"/>
      <c r="V245" s="54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>
        <f t="shared" si="15"/>
        <v>0</v>
      </c>
      <c r="AK245" s="3">
        <f t="shared" si="16"/>
        <v>4300.5</v>
      </c>
      <c r="AL245" s="43" t="s">
        <v>1965</v>
      </c>
    </row>
    <row r="246" spans="1:38" ht="15.75" x14ac:dyDescent="0.3">
      <c r="A246" s="55" t="s">
        <v>1056</v>
      </c>
      <c r="B246" s="56" t="s">
        <v>1055</v>
      </c>
      <c r="C246" s="46" t="s">
        <v>2207</v>
      </c>
      <c r="D246" s="43" t="s">
        <v>442</v>
      </c>
      <c r="E246" s="53">
        <v>0.48</v>
      </c>
      <c r="F246" s="43"/>
      <c r="G246" s="4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>
        <f t="shared" si="14"/>
        <v>0.48</v>
      </c>
      <c r="T246" s="3"/>
      <c r="U246" s="3"/>
      <c r="V246" s="54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>
        <f t="shared" si="15"/>
        <v>0</v>
      </c>
      <c r="AK246" s="3">
        <f t="shared" si="16"/>
        <v>0.48</v>
      </c>
      <c r="AL246" s="43" t="s">
        <v>1967</v>
      </c>
    </row>
    <row r="247" spans="1:38" x14ac:dyDescent="0.25">
      <c r="A247" s="55" t="s">
        <v>1057</v>
      </c>
      <c r="B247" s="56" t="s">
        <v>1058</v>
      </c>
      <c r="C247" s="43"/>
      <c r="D247" s="43" t="s">
        <v>487</v>
      </c>
      <c r="E247" s="53">
        <v>0.48999999999999994</v>
      </c>
      <c r="F247" s="48"/>
      <c r="G247" s="4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>
        <f t="shared" si="14"/>
        <v>0.48999999999999994</v>
      </c>
      <c r="T247" s="3"/>
      <c r="U247" s="3"/>
      <c r="V247" s="54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>
        <f t="shared" si="15"/>
        <v>0</v>
      </c>
      <c r="AK247" s="3">
        <f t="shared" si="16"/>
        <v>0.48999999999999994</v>
      </c>
      <c r="AL247" s="43" t="s">
        <v>1967</v>
      </c>
    </row>
    <row r="248" spans="1:38" ht="15.75" x14ac:dyDescent="0.3">
      <c r="A248" s="55" t="s">
        <v>1059</v>
      </c>
      <c r="B248" s="56" t="s">
        <v>1060</v>
      </c>
      <c r="C248" s="46" t="s">
        <v>2210</v>
      </c>
      <c r="D248" s="43" t="s">
        <v>442</v>
      </c>
      <c r="E248" s="53">
        <v>706.9</v>
      </c>
      <c r="F248" s="43"/>
      <c r="G248" s="4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>
        <f t="shared" si="14"/>
        <v>706.9</v>
      </c>
      <c r="T248" s="3"/>
      <c r="U248" s="3"/>
      <c r="V248" s="54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>
        <f t="shared" si="15"/>
        <v>0</v>
      </c>
      <c r="AK248" s="3">
        <f t="shared" si="16"/>
        <v>706.9</v>
      </c>
      <c r="AL248" s="43" t="s">
        <v>1965</v>
      </c>
    </row>
    <row r="249" spans="1:38" ht="15.75" x14ac:dyDescent="0.3">
      <c r="A249" s="55" t="s">
        <v>1059</v>
      </c>
      <c r="B249" s="56" t="s">
        <v>1060</v>
      </c>
      <c r="C249" s="46" t="s">
        <v>2210</v>
      </c>
      <c r="D249" s="43" t="s">
        <v>442</v>
      </c>
      <c r="E249" s="53">
        <v>0.49000000000000021</v>
      </c>
      <c r="F249" s="43"/>
      <c r="G249" s="4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>
        <f t="shared" si="14"/>
        <v>0.49000000000000021</v>
      </c>
      <c r="T249" s="3"/>
      <c r="U249" s="3"/>
      <c r="V249" s="54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>
        <f t="shared" si="15"/>
        <v>0</v>
      </c>
      <c r="AK249" s="3">
        <f t="shared" si="16"/>
        <v>0.49000000000000021</v>
      </c>
      <c r="AL249" s="43" t="s">
        <v>1967</v>
      </c>
    </row>
    <row r="250" spans="1:38" ht="15.75" x14ac:dyDescent="0.3">
      <c r="A250" s="55" t="s">
        <v>1061</v>
      </c>
      <c r="B250" s="56" t="s">
        <v>1062</v>
      </c>
      <c r="C250" s="46" t="s">
        <v>2211</v>
      </c>
      <c r="D250" s="43" t="s">
        <v>442</v>
      </c>
      <c r="E250" s="53">
        <v>73</v>
      </c>
      <c r="F250" s="43"/>
      <c r="G250" s="4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>
        <f t="shared" si="14"/>
        <v>73</v>
      </c>
      <c r="T250" s="3"/>
      <c r="U250" s="3"/>
      <c r="V250" s="54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>
        <f t="shared" si="15"/>
        <v>0</v>
      </c>
      <c r="AK250" s="3">
        <f t="shared" si="16"/>
        <v>73</v>
      </c>
      <c r="AL250" s="43" t="s">
        <v>1965</v>
      </c>
    </row>
    <row r="251" spans="1:38" x14ac:dyDescent="0.25">
      <c r="A251" s="55" t="s">
        <v>1063</v>
      </c>
      <c r="B251" s="56" t="s">
        <v>1064</v>
      </c>
      <c r="C251" s="43"/>
      <c r="D251" s="43" t="s">
        <v>442</v>
      </c>
      <c r="E251" s="53">
        <v>20</v>
      </c>
      <c r="F251" s="43"/>
      <c r="G251" s="4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>
        <f t="shared" si="14"/>
        <v>20</v>
      </c>
      <c r="T251" s="3"/>
      <c r="U251" s="3"/>
      <c r="V251" s="54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>
        <f t="shared" si="15"/>
        <v>0</v>
      </c>
      <c r="AK251" s="3">
        <f t="shared" si="16"/>
        <v>20</v>
      </c>
      <c r="AL251" s="43" t="s">
        <v>1965</v>
      </c>
    </row>
    <row r="252" spans="1:38" ht="15.75" x14ac:dyDescent="0.3">
      <c r="A252" s="55" t="s">
        <v>1065</v>
      </c>
      <c r="B252" s="56" t="s">
        <v>1066</v>
      </c>
      <c r="C252" s="46" t="s">
        <v>2212</v>
      </c>
      <c r="D252" s="43" t="s">
        <v>442</v>
      </c>
      <c r="E252" s="53">
        <v>238.79999999999998</v>
      </c>
      <c r="F252" s="43"/>
      <c r="G252" s="4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>
        <f t="shared" si="14"/>
        <v>238.79999999999998</v>
      </c>
      <c r="T252" s="3"/>
      <c r="U252" s="3"/>
      <c r="V252" s="54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>
        <f t="shared" si="15"/>
        <v>0</v>
      </c>
      <c r="AK252" s="3">
        <f t="shared" si="16"/>
        <v>238.79999999999998</v>
      </c>
      <c r="AL252" s="43" t="s">
        <v>1965</v>
      </c>
    </row>
    <row r="253" spans="1:38" ht="15.75" x14ac:dyDescent="0.3">
      <c r="A253" s="55" t="s">
        <v>1065</v>
      </c>
      <c r="B253" s="56" t="s">
        <v>1066</v>
      </c>
      <c r="C253" s="46" t="s">
        <v>2212</v>
      </c>
      <c r="D253" s="43" t="s">
        <v>442</v>
      </c>
      <c r="E253" s="53">
        <v>0</v>
      </c>
      <c r="F253" s="43"/>
      <c r="G253" s="4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>
        <f t="shared" si="14"/>
        <v>0</v>
      </c>
      <c r="T253" s="3"/>
      <c r="U253" s="3"/>
      <c r="V253" s="54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>
        <f t="shared" si="15"/>
        <v>0</v>
      </c>
      <c r="AK253" s="3">
        <f t="shared" si="16"/>
        <v>0</v>
      </c>
      <c r="AL253" s="43" t="s">
        <v>1967</v>
      </c>
    </row>
    <row r="254" spans="1:38" ht="15.75" x14ac:dyDescent="0.3">
      <c r="A254" s="55" t="s">
        <v>1067</v>
      </c>
      <c r="B254" s="56" t="s">
        <v>1068</v>
      </c>
      <c r="C254" s="46" t="s">
        <v>2213</v>
      </c>
      <c r="D254" s="43" t="s">
        <v>487</v>
      </c>
      <c r="E254" s="53">
        <v>871</v>
      </c>
      <c r="F254" s="43"/>
      <c r="G254" s="4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>
        <f t="shared" si="14"/>
        <v>871</v>
      </c>
      <c r="T254" s="3"/>
      <c r="U254" s="3"/>
      <c r="V254" s="54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>
        <f t="shared" si="15"/>
        <v>0</v>
      </c>
      <c r="AK254" s="3">
        <f t="shared" si="16"/>
        <v>871</v>
      </c>
      <c r="AL254" s="43" t="s">
        <v>1965</v>
      </c>
    </row>
    <row r="255" spans="1:38" ht="15.75" x14ac:dyDescent="0.3">
      <c r="A255" s="55" t="s">
        <v>1067</v>
      </c>
      <c r="B255" s="56" t="s">
        <v>1068</v>
      </c>
      <c r="C255" s="46" t="s">
        <v>2213</v>
      </c>
      <c r="D255" s="43" t="s">
        <v>487</v>
      </c>
      <c r="E255" s="53">
        <v>1</v>
      </c>
      <c r="F255" s="47"/>
      <c r="G255" s="4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>
        <f t="shared" si="14"/>
        <v>1</v>
      </c>
      <c r="T255" s="3"/>
      <c r="U255" s="3"/>
      <c r="V255" s="54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>
        <f t="shared" si="15"/>
        <v>0</v>
      </c>
      <c r="AK255" s="3">
        <f t="shared" si="16"/>
        <v>1</v>
      </c>
      <c r="AL255" s="43" t="s">
        <v>1967</v>
      </c>
    </row>
    <row r="256" spans="1:38" ht="15.75" x14ac:dyDescent="0.3">
      <c r="A256" s="55" t="s">
        <v>1069</v>
      </c>
      <c r="B256" s="56" t="s">
        <v>1070</v>
      </c>
      <c r="C256" s="46" t="s">
        <v>2214</v>
      </c>
      <c r="D256" s="43" t="s">
        <v>442</v>
      </c>
      <c r="E256" s="53">
        <v>234.75</v>
      </c>
      <c r="F256" s="43"/>
      <c r="G256" s="4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>
        <f t="shared" si="14"/>
        <v>234.75</v>
      </c>
      <c r="T256" s="3"/>
      <c r="U256" s="3"/>
      <c r="V256" s="54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>
        <f t="shared" si="15"/>
        <v>0</v>
      </c>
      <c r="AK256" s="3">
        <f t="shared" si="16"/>
        <v>234.75</v>
      </c>
      <c r="AL256" s="43" t="s">
        <v>1965</v>
      </c>
    </row>
    <row r="257" spans="1:38" ht="15.75" x14ac:dyDescent="0.3">
      <c r="A257" s="55" t="s">
        <v>1069</v>
      </c>
      <c r="B257" s="56" t="s">
        <v>1070</v>
      </c>
      <c r="C257" s="46" t="s">
        <v>2214</v>
      </c>
      <c r="D257" s="43" t="s">
        <v>442</v>
      </c>
      <c r="E257" s="53">
        <v>0</v>
      </c>
      <c r="F257" s="43"/>
      <c r="G257" s="4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>
        <f t="shared" si="14"/>
        <v>0</v>
      </c>
      <c r="T257" s="3"/>
      <c r="U257" s="3"/>
      <c r="V257" s="54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>
        <f t="shared" si="15"/>
        <v>0</v>
      </c>
      <c r="AK257" s="3">
        <f t="shared" si="16"/>
        <v>0</v>
      </c>
      <c r="AL257" s="43" t="s">
        <v>1967</v>
      </c>
    </row>
    <row r="258" spans="1:38" ht="15.75" x14ac:dyDescent="0.3">
      <c r="A258" s="55" t="s">
        <v>1071</v>
      </c>
      <c r="B258" s="56" t="s">
        <v>1072</v>
      </c>
      <c r="C258" s="46" t="s">
        <v>2215</v>
      </c>
      <c r="D258" s="43" t="s">
        <v>487</v>
      </c>
      <c r="E258" s="53">
        <v>0</v>
      </c>
      <c r="F258" s="43"/>
      <c r="G258" s="4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>
        <f t="shared" si="14"/>
        <v>0</v>
      </c>
      <c r="T258" s="3"/>
      <c r="U258" s="3"/>
      <c r="V258" s="54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>
        <f t="shared" si="15"/>
        <v>0</v>
      </c>
      <c r="AK258" s="3">
        <f t="shared" si="16"/>
        <v>0</v>
      </c>
      <c r="AL258" s="43" t="s">
        <v>1965</v>
      </c>
    </row>
    <row r="259" spans="1:38" ht="15.75" x14ac:dyDescent="0.3">
      <c r="A259" s="55" t="s">
        <v>1073</v>
      </c>
      <c r="B259" s="56" t="s">
        <v>1074</v>
      </c>
      <c r="C259" s="46" t="s">
        <v>2216</v>
      </c>
      <c r="D259" s="43" t="s">
        <v>487</v>
      </c>
      <c r="E259" s="53">
        <v>0</v>
      </c>
      <c r="F259" s="43"/>
      <c r="G259" s="4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>
        <f t="shared" si="14"/>
        <v>0</v>
      </c>
      <c r="T259" s="3"/>
      <c r="U259" s="3"/>
      <c r="V259" s="54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>
        <f t="shared" si="15"/>
        <v>0</v>
      </c>
      <c r="AK259" s="3">
        <f t="shared" si="16"/>
        <v>0</v>
      </c>
      <c r="AL259" s="43" t="s">
        <v>1965</v>
      </c>
    </row>
    <row r="260" spans="1:38" ht="15.75" x14ac:dyDescent="0.3">
      <c r="A260" s="55" t="s">
        <v>1075</v>
      </c>
      <c r="B260" s="56" t="s">
        <v>1076</v>
      </c>
      <c r="C260" s="46" t="s">
        <v>2217</v>
      </c>
      <c r="D260" s="43" t="s">
        <v>442</v>
      </c>
      <c r="E260" s="53">
        <v>48</v>
      </c>
      <c r="F260" s="43"/>
      <c r="G260" s="4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>
        <f t="shared" si="14"/>
        <v>48</v>
      </c>
      <c r="T260" s="3"/>
      <c r="U260" s="3"/>
      <c r="V260" s="54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>
        <f t="shared" si="15"/>
        <v>0</v>
      </c>
      <c r="AK260" s="3">
        <f t="shared" si="16"/>
        <v>48</v>
      </c>
      <c r="AL260" s="43" t="s">
        <v>1965</v>
      </c>
    </row>
    <row r="261" spans="1:38" ht="15.75" x14ac:dyDescent="0.3">
      <c r="A261" s="55" t="s">
        <v>1077</v>
      </c>
      <c r="B261" s="56" t="s">
        <v>1078</v>
      </c>
      <c r="C261" s="46" t="s">
        <v>2218</v>
      </c>
      <c r="D261" s="43" t="s">
        <v>487</v>
      </c>
      <c r="E261" s="53">
        <v>449.5</v>
      </c>
      <c r="F261" s="43"/>
      <c r="G261" s="4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>
        <f t="shared" si="14"/>
        <v>449.5</v>
      </c>
      <c r="T261" s="3"/>
      <c r="U261" s="3"/>
      <c r="V261" s="54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>
        <f t="shared" si="15"/>
        <v>0</v>
      </c>
      <c r="AK261" s="3">
        <f t="shared" si="16"/>
        <v>449.5</v>
      </c>
      <c r="AL261" s="43" t="s">
        <v>1965</v>
      </c>
    </row>
    <row r="262" spans="1:38" ht="15.75" x14ac:dyDescent="0.3">
      <c r="A262" s="55" t="s">
        <v>1079</v>
      </c>
      <c r="B262" s="56" t="s">
        <v>1080</v>
      </c>
      <c r="C262" s="46" t="s">
        <v>2219</v>
      </c>
      <c r="D262" s="43" t="s">
        <v>442</v>
      </c>
      <c r="E262" s="53">
        <v>280</v>
      </c>
      <c r="F262" s="43"/>
      <c r="G262" s="4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>
        <f t="shared" ref="S262:S325" si="17">SUM(E262:R262)</f>
        <v>280</v>
      </c>
      <c r="T262" s="3"/>
      <c r="U262" s="3"/>
      <c r="V262" s="54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>
        <f t="shared" si="15"/>
        <v>0</v>
      </c>
      <c r="AK262" s="3">
        <f t="shared" si="16"/>
        <v>280</v>
      </c>
      <c r="AL262" s="43" t="s">
        <v>1965</v>
      </c>
    </row>
    <row r="263" spans="1:38" ht="15.75" x14ac:dyDescent="0.3">
      <c r="A263" s="55" t="s">
        <v>1079</v>
      </c>
      <c r="B263" s="56" t="s">
        <v>1080</v>
      </c>
      <c r="C263" s="46" t="s">
        <v>2219</v>
      </c>
      <c r="D263" s="43" t="s">
        <v>442</v>
      </c>
      <c r="E263" s="53">
        <v>0.9</v>
      </c>
      <c r="F263" s="43"/>
      <c r="G263" s="4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>
        <f t="shared" si="17"/>
        <v>0.9</v>
      </c>
      <c r="T263" s="3"/>
      <c r="U263" s="3"/>
      <c r="V263" s="54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>
        <f t="shared" si="15"/>
        <v>0</v>
      </c>
      <c r="AK263" s="3">
        <f t="shared" si="16"/>
        <v>0.9</v>
      </c>
      <c r="AL263" s="43" t="s">
        <v>1967</v>
      </c>
    </row>
    <row r="264" spans="1:38" ht="15.75" x14ac:dyDescent="0.3">
      <c r="A264" s="55" t="s">
        <v>1081</v>
      </c>
      <c r="B264" s="56" t="s">
        <v>1082</v>
      </c>
      <c r="C264" s="46" t="s">
        <v>2220</v>
      </c>
      <c r="D264" s="43" t="s">
        <v>442</v>
      </c>
      <c r="E264" s="53">
        <v>70.599999999999994</v>
      </c>
      <c r="F264" s="43"/>
      <c r="G264" s="4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>
        <f t="shared" si="17"/>
        <v>70.599999999999994</v>
      </c>
      <c r="T264" s="3"/>
      <c r="U264" s="3"/>
      <c r="V264" s="54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>
        <f t="shared" si="15"/>
        <v>0</v>
      </c>
      <c r="AK264" s="3">
        <f t="shared" si="16"/>
        <v>70.599999999999994</v>
      </c>
      <c r="AL264" s="43" t="s">
        <v>1965</v>
      </c>
    </row>
    <row r="265" spans="1:38" ht="15.75" x14ac:dyDescent="0.3">
      <c r="A265" s="55" t="s">
        <v>1081</v>
      </c>
      <c r="B265" s="56" t="s">
        <v>1082</v>
      </c>
      <c r="C265" s="46" t="s">
        <v>2220</v>
      </c>
      <c r="D265" s="43" t="s">
        <v>442</v>
      </c>
      <c r="E265" s="53">
        <v>0.75</v>
      </c>
      <c r="F265" s="43"/>
      <c r="G265" s="4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>
        <f t="shared" si="17"/>
        <v>0.75</v>
      </c>
      <c r="T265" s="3"/>
      <c r="U265" s="3"/>
      <c r="V265" s="54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>
        <f t="shared" si="15"/>
        <v>0</v>
      </c>
      <c r="AK265" s="3">
        <f t="shared" si="16"/>
        <v>0.75</v>
      </c>
      <c r="AL265" s="43" t="s">
        <v>1967</v>
      </c>
    </row>
    <row r="266" spans="1:38" ht="15.75" x14ac:dyDescent="0.3">
      <c r="A266" s="55" t="s">
        <v>1083</v>
      </c>
      <c r="B266" s="56" t="s">
        <v>1084</v>
      </c>
      <c r="C266" s="46" t="s">
        <v>2221</v>
      </c>
      <c r="D266" s="43" t="s">
        <v>442</v>
      </c>
      <c r="E266" s="53">
        <v>55.5</v>
      </c>
      <c r="F266" s="43"/>
      <c r="G266" s="4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>
        <f t="shared" si="17"/>
        <v>55.5</v>
      </c>
      <c r="T266" s="3"/>
      <c r="U266" s="3"/>
      <c r="V266" s="54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>
        <f t="shared" si="15"/>
        <v>0</v>
      </c>
      <c r="AK266" s="3">
        <f t="shared" si="16"/>
        <v>55.5</v>
      </c>
      <c r="AL266" s="43" t="s">
        <v>1965</v>
      </c>
    </row>
    <row r="267" spans="1:38" ht="15.75" x14ac:dyDescent="0.3">
      <c r="A267" s="55" t="s">
        <v>1085</v>
      </c>
      <c r="B267" s="56" t="s">
        <v>1086</v>
      </c>
      <c r="C267" s="46" t="s">
        <v>2222</v>
      </c>
      <c r="D267" s="43" t="s">
        <v>442</v>
      </c>
      <c r="E267" s="53">
        <v>74.7</v>
      </c>
      <c r="F267" s="43"/>
      <c r="G267" s="4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>
        <f t="shared" si="17"/>
        <v>74.7</v>
      </c>
      <c r="T267" s="3"/>
      <c r="U267" s="3"/>
      <c r="V267" s="54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>
        <f t="shared" si="15"/>
        <v>0</v>
      </c>
      <c r="AK267" s="3">
        <f t="shared" si="16"/>
        <v>74.7</v>
      </c>
      <c r="AL267" s="43" t="s">
        <v>1965</v>
      </c>
    </row>
    <row r="268" spans="1:38" ht="15.75" x14ac:dyDescent="0.3">
      <c r="A268" s="55" t="s">
        <v>1087</v>
      </c>
      <c r="B268" s="56" t="s">
        <v>1088</v>
      </c>
      <c r="C268" s="46" t="s">
        <v>2223</v>
      </c>
      <c r="D268" s="43" t="s">
        <v>487</v>
      </c>
      <c r="E268" s="53">
        <v>0</v>
      </c>
      <c r="F268" s="43"/>
      <c r="G268" s="4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>
        <f t="shared" si="17"/>
        <v>0</v>
      </c>
      <c r="T268" s="3"/>
      <c r="U268" s="3"/>
      <c r="V268" s="54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>
        <f t="shared" si="15"/>
        <v>0</v>
      </c>
      <c r="AK268" s="3">
        <f t="shared" si="16"/>
        <v>0</v>
      </c>
      <c r="AL268" s="43" t="s">
        <v>1965</v>
      </c>
    </row>
    <row r="269" spans="1:38" ht="15.75" x14ac:dyDescent="0.3">
      <c r="A269" s="55" t="s">
        <v>1089</v>
      </c>
      <c r="B269" s="56" t="s">
        <v>2430</v>
      </c>
      <c r="C269" s="46" t="s">
        <v>2224</v>
      </c>
      <c r="D269" s="43" t="s">
        <v>442</v>
      </c>
      <c r="E269" s="53">
        <v>75</v>
      </c>
      <c r="F269" s="43"/>
      <c r="G269" s="4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>
        <f>50</f>
        <v>50</v>
      </c>
      <c r="S269" s="3">
        <f t="shared" si="17"/>
        <v>125</v>
      </c>
      <c r="T269" s="3"/>
      <c r="U269" s="3"/>
      <c r="V269" s="54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>
        <f t="shared" si="15"/>
        <v>0</v>
      </c>
      <c r="AK269" s="3">
        <f t="shared" si="16"/>
        <v>125</v>
      </c>
      <c r="AL269" s="43" t="s">
        <v>1965</v>
      </c>
    </row>
    <row r="270" spans="1:38" x14ac:dyDescent="0.25">
      <c r="A270" s="55" t="s">
        <v>1090</v>
      </c>
      <c r="B270" s="56" t="s">
        <v>1091</v>
      </c>
      <c r="C270" s="43"/>
      <c r="D270" s="43" t="s">
        <v>442</v>
      </c>
      <c r="E270" s="53">
        <v>0</v>
      </c>
      <c r="F270" s="43"/>
      <c r="G270" s="4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>
        <f t="shared" si="17"/>
        <v>0</v>
      </c>
      <c r="T270" s="3"/>
      <c r="U270" s="3"/>
      <c r="V270" s="54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>
        <f t="shared" si="15"/>
        <v>0</v>
      </c>
      <c r="AK270" s="3">
        <f t="shared" si="16"/>
        <v>0</v>
      </c>
      <c r="AL270" s="43" t="s">
        <v>1967</v>
      </c>
    </row>
    <row r="271" spans="1:38" ht="15.75" x14ac:dyDescent="0.3">
      <c r="A271" s="55" t="s">
        <v>1092</v>
      </c>
      <c r="B271" s="56" t="s">
        <v>2148</v>
      </c>
      <c r="C271" s="46" t="s">
        <v>2225</v>
      </c>
      <c r="D271" s="43" t="s">
        <v>442</v>
      </c>
      <c r="E271" s="53">
        <v>800</v>
      </c>
      <c r="F271" s="43"/>
      <c r="G271" s="4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>
        <f t="shared" si="17"/>
        <v>800</v>
      </c>
      <c r="T271" s="3"/>
      <c r="U271" s="3"/>
      <c r="V271" s="54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>
        <f t="shared" si="15"/>
        <v>0</v>
      </c>
      <c r="AK271" s="3">
        <f t="shared" si="16"/>
        <v>800</v>
      </c>
      <c r="AL271" s="43" t="s">
        <v>1965</v>
      </c>
    </row>
    <row r="272" spans="1:38" x14ac:dyDescent="0.25">
      <c r="A272" s="55" t="s">
        <v>1093</v>
      </c>
      <c r="B272" s="56" t="s">
        <v>1094</v>
      </c>
      <c r="C272" s="43" t="s">
        <v>1095</v>
      </c>
      <c r="D272" s="43" t="s">
        <v>442</v>
      </c>
      <c r="E272" s="53">
        <v>85</v>
      </c>
      <c r="F272" s="43"/>
      <c r="G272" s="4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>
        <f t="shared" si="17"/>
        <v>85</v>
      </c>
      <c r="T272" s="3"/>
      <c r="U272" s="3"/>
      <c r="V272" s="54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>
        <f t="shared" si="15"/>
        <v>0</v>
      </c>
      <c r="AK272" s="3">
        <f t="shared" si="16"/>
        <v>85</v>
      </c>
      <c r="AL272" s="43" t="s">
        <v>1965</v>
      </c>
    </row>
    <row r="273" spans="1:38" ht="15.75" x14ac:dyDescent="0.3">
      <c r="A273" s="55" t="s">
        <v>1096</v>
      </c>
      <c r="B273" s="56" t="s">
        <v>1097</v>
      </c>
      <c r="C273" s="46" t="s">
        <v>2226</v>
      </c>
      <c r="D273" s="43" t="s">
        <v>442</v>
      </c>
      <c r="E273" s="53">
        <v>37.9</v>
      </c>
      <c r="F273" s="43"/>
      <c r="G273" s="4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>
        <f t="shared" si="17"/>
        <v>37.9</v>
      </c>
      <c r="T273" s="3"/>
      <c r="U273" s="3"/>
      <c r="V273" s="54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>
        <f t="shared" si="15"/>
        <v>0</v>
      </c>
      <c r="AK273" s="3">
        <f t="shared" si="16"/>
        <v>37.9</v>
      </c>
      <c r="AL273" s="43" t="s">
        <v>1965</v>
      </c>
    </row>
    <row r="274" spans="1:38" ht="15.75" x14ac:dyDescent="0.3">
      <c r="A274" s="55" t="s">
        <v>1098</v>
      </c>
      <c r="B274" s="56" t="s">
        <v>1099</v>
      </c>
      <c r="C274" s="46" t="s">
        <v>2227</v>
      </c>
      <c r="D274" s="43" t="s">
        <v>442</v>
      </c>
      <c r="E274" s="53">
        <v>20</v>
      </c>
      <c r="F274" s="43"/>
      <c r="G274" s="4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>
        <f t="shared" si="17"/>
        <v>20</v>
      </c>
      <c r="T274" s="3"/>
      <c r="U274" s="3"/>
      <c r="V274" s="54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>
        <f t="shared" si="15"/>
        <v>0</v>
      </c>
      <c r="AK274" s="3">
        <f t="shared" si="16"/>
        <v>20</v>
      </c>
      <c r="AL274" s="43" t="s">
        <v>1965</v>
      </c>
    </row>
    <row r="275" spans="1:38" ht="15.75" x14ac:dyDescent="0.3">
      <c r="A275" s="55" t="s">
        <v>1100</v>
      </c>
      <c r="B275" s="56" t="s">
        <v>1101</v>
      </c>
      <c r="C275" s="46" t="s">
        <v>2228</v>
      </c>
      <c r="D275" s="43" t="s">
        <v>459</v>
      </c>
      <c r="E275" s="53">
        <v>2.8</v>
      </c>
      <c r="F275" s="43"/>
      <c r="G275" s="4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>
        <f t="shared" si="17"/>
        <v>2.8</v>
      </c>
      <c r="T275" s="3"/>
      <c r="U275" s="3"/>
      <c r="V275" s="54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>
        <f t="shared" si="15"/>
        <v>0</v>
      </c>
      <c r="AK275" s="3">
        <f t="shared" si="16"/>
        <v>2.8</v>
      </c>
      <c r="AL275" s="43" t="s">
        <v>1967</v>
      </c>
    </row>
    <row r="276" spans="1:38" ht="15.75" x14ac:dyDescent="0.3">
      <c r="A276" s="55" t="s">
        <v>1102</v>
      </c>
      <c r="B276" s="56" t="s">
        <v>1103</v>
      </c>
      <c r="C276" s="46" t="s">
        <v>2229</v>
      </c>
      <c r="D276" s="43" t="s">
        <v>442</v>
      </c>
      <c r="E276" s="53">
        <v>18</v>
      </c>
      <c r="F276" s="43"/>
      <c r="G276" s="4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>
        <f t="shared" si="17"/>
        <v>18</v>
      </c>
      <c r="T276" s="3"/>
      <c r="U276" s="3"/>
      <c r="V276" s="54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>
        <f t="shared" si="15"/>
        <v>0</v>
      </c>
      <c r="AK276" s="3">
        <f t="shared" si="16"/>
        <v>18</v>
      </c>
      <c r="AL276" s="43" t="s">
        <v>1965</v>
      </c>
    </row>
    <row r="277" spans="1:38" ht="15.75" x14ac:dyDescent="0.3">
      <c r="A277" s="55" t="s">
        <v>1104</v>
      </c>
      <c r="B277" s="56" t="s">
        <v>1105</v>
      </c>
      <c r="C277" s="46" t="s">
        <v>2230</v>
      </c>
      <c r="D277" s="43" t="s">
        <v>442</v>
      </c>
      <c r="E277" s="53">
        <v>0.8</v>
      </c>
      <c r="F277" s="43"/>
      <c r="G277" s="4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>
        <f t="shared" si="17"/>
        <v>0.8</v>
      </c>
      <c r="T277" s="3"/>
      <c r="U277" s="3"/>
      <c r="V277" s="54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>
        <f t="shared" si="15"/>
        <v>0</v>
      </c>
      <c r="AK277" s="3">
        <f t="shared" si="16"/>
        <v>0.8</v>
      </c>
      <c r="AL277" s="43" t="s">
        <v>1967</v>
      </c>
    </row>
    <row r="278" spans="1:38" x14ac:dyDescent="0.25">
      <c r="A278" s="55" t="s">
        <v>1106</v>
      </c>
      <c r="B278" s="56" t="s">
        <v>1107</v>
      </c>
      <c r="C278" s="43"/>
      <c r="D278" s="43" t="s">
        <v>442</v>
      </c>
      <c r="E278" s="53">
        <v>2.5</v>
      </c>
      <c r="F278" s="43"/>
      <c r="G278" s="4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>
        <f t="shared" si="17"/>
        <v>2.5</v>
      </c>
      <c r="T278" s="3"/>
      <c r="U278" s="3"/>
      <c r="V278" s="54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>
        <f t="shared" si="15"/>
        <v>0</v>
      </c>
      <c r="AK278" s="3">
        <f t="shared" si="16"/>
        <v>2.5</v>
      </c>
      <c r="AL278" s="43" t="s">
        <v>1967</v>
      </c>
    </row>
    <row r="279" spans="1:38" ht="15.75" x14ac:dyDescent="0.3">
      <c r="A279" s="55" t="s">
        <v>1108</v>
      </c>
      <c r="B279" s="56" t="s">
        <v>1109</v>
      </c>
      <c r="C279" s="46" t="s">
        <v>2231</v>
      </c>
      <c r="D279" s="43" t="s">
        <v>442</v>
      </c>
      <c r="E279" s="53">
        <v>0.4</v>
      </c>
      <c r="F279" s="43"/>
      <c r="G279" s="4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>
        <f t="shared" si="17"/>
        <v>0.4</v>
      </c>
      <c r="T279" s="3"/>
      <c r="U279" s="3"/>
      <c r="V279" s="54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>
        <f t="shared" si="15"/>
        <v>0</v>
      </c>
      <c r="AK279" s="3">
        <f t="shared" si="16"/>
        <v>0.4</v>
      </c>
      <c r="AL279" s="43" t="s">
        <v>1967</v>
      </c>
    </row>
    <row r="280" spans="1:38" ht="15.75" x14ac:dyDescent="0.3">
      <c r="A280" s="55" t="s">
        <v>1110</v>
      </c>
      <c r="B280" s="56" t="s">
        <v>1111</v>
      </c>
      <c r="C280" s="46" t="s">
        <v>2232</v>
      </c>
      <c r="D280" s="43" t="s">
        <v>442</v>
      </c>
      <c r="E280" s="53">
        <v>0.2</v>
      </c>
      <c r="F280" s="43"/>
      <c r="G280" s="4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>
        <f t="shared" si="17"/>
        <v>0.2</v>
      </c>
      <c r="T280" s="3"/>
      <c r="U280" s="3"/>
      <c r="V280" s="54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>
        <f t="shared" si="15"/>
        <v>0</v>
      </c>
      <c r="AK280" s="3">
        <f t="shared" si="16"/>
        <v>0.2</v>
      </c>
      <c r="AL280" s="43" t="s">
        <v>1967</v>
      </c>
    </row>
    <row r="281" spans="1:38" x14ac:dyDescent="0.25">
      <c r="A281" s="55" t="s">
        <v>1112</v>
      </c>
      <c r="B281" s="56" t="s">
        <v>1113</v>
      </c>
      <c r="C281" s="43"/>
      <c r="D281" s="43" t="s">
        <v>442</v>
      </c>
      <c r="E281" s="53">
        <v>0</v>
      </c>
      <c r="F281" s="43"/>
      <c r="G281" s="4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>
        <f t="shared" si="17"/>
        <v>0</v>
      </c>
      <c r="T281" s="3"/>
      <c r="U281" s="3"/>
      <c r="V281" s="54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>
        <f t="shared" si="15"/>
        <v>0</v>
      </c>
      <c r="AK281" s="3">
        <f t="shared" si="16"/>
        <v>0</v>
      </c>
      <c r="AL281" s="43" t="s">
        <v>1967</v>
      </c>
    </row>
    <row r="282" spans="1:38" x14ac:dyDescent="0.25">
      <c r="A282" s="55" t="s">
        <v>1114</v>
      </c>
      <c r="B282" s="56" t="s">
        <v>1115</v>
      </c>
      <c r="C282" s="43"/>
      <c r="D282" s="43" t="s">
        <v>442</v>
      </c>
      <c r="E282" s="53">
        <v>0</v>
      </c>
      <c r="F282" s="43"/>
      <c r="G282" s="4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>
        <f t="shared" si="17"/>
        <v>0</v>
      </c>
      <c r="T282" s="3"/>
      <c r="U282" s="3"/>
      <c r="V282" s="54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>
        <f t="shared" si="15"/>
        <v>0</v>
      </c>
      <c r="AK282" s="3">
        <f t="shared" si="16"/>
        <v>0</v>
      </c>
      <c r="AL282" s="43" t="s">
        <v>1967</v>
      </c>
    </row>
    <row r="283" spans="1:38" ht="15.75" x14ac:dyDescent="0.3">
      <c r="A283" s="55" t="s">
        <v>1116</v>
      </c>
      <c r="B283" s="56" t="s">
        <v>1117</v>
      </c>
      <c r="C283" s="46" t="s">
        <v>2233</v>
      </c>
      <c r="D283" s="43" t="s">
        <v>442</v>
      </c>
      <c r="E283" s="53">
        <v>40</v>
      </c>
      <c r="F283" s="43"/>
      <c r="G283" s="4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>
        <f t="shared" si="17"/>
        <v>40</v>
      </c>
      <c r="T283" s="3"/>
      <c r="U283" s="3"/>
      <c r="V283" s="54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>
        <f t="shared" si="15"/>
        <v>0</v>
      </c>
      <c r="AK283" s="3">
        <f t="shared" si="16"/>
        <v>40</v>
      </c>
      <c r="AL283" s="43" t="s">
        <v>1965</v>
      </c>
    </row>
    <row r="284" spans="1:38" x14ac:dyDescent="0.25">
      <c r="A284" s="55" t="s">
        <v>1118</v>
      </c>
      <c r="B284" s="56" t="s">
        <v>1119</v>
      </c>
      <c r="C284" s="43"/>
      <c r="D284" s="43" t="s">
        <v>442</v>
      </c>
      <c r="E284" s="53">
        <v>0.5</v>
      </c>
      <c r="F284" s="43"/>
      <c r="G284" s="4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>
        <f>500+500</f>
        <v>1000</v>
      </c>
      <c r="S284" s="3">
        <f t="shared" si="17"/>
        <v>1000.5</v>
      </c>
      <c r="T284" s="3"/>
      <c r="U284" s="3"/>
      <c r="V284" s="54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>
        <f t="shared" si="15"/>
        <v>0</v>
      </c>
      <c r="AK284" s="3">
        <f t="shared" si="16"/>
        <v>1000.5</v>
      </c>
      <c r="AL284" s="43" t="s">
        <v>1967</v>
      </c>
    </row>
    <row r="285" spans="1:38" x14ac:dyDescent="0.25">
      <c r="A285" s="55" t="s">
        <v>1120</v>
      </c>
      <c r="B285" s="56" t="s">
        <v>1121</v>
      </c>
      <c r="C285" s="43"/>
      <c r="D285" s="43" t="s">
        <v>442</v>
      </c>
      <c r="E285" s="53">
        <v>9.4999999999999973E-2</v>
      </c>
      <c r="F285" s="43"/>
      <c r="G285" s="4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>
        <f>2</f>
        <v>2</v>
      </c>
      <c r="S285" s="3">
        <f t="shared" si="17"/>
        <v>2.0949999999999998</v>
      </c>
      <c r="T285" s="3"/>
      <c r="U285" s="3"/>
      <c r="V285" s="54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>
        <f t="shared" si="15"/>
        <v>0</v>
      </c>
      <c r="AK285" s="3">
        <f t="shared" si="16"/>
        <v>2.0949999999999998</v>
      </c>
      <c r="AL285" s="43" t="s">
        <v>1967</v>
      </c>
    </row>
    <row r="286" spans="1:38" x14ac:dyDescent="0.25">
      <c r="A286" s="55" t="s">
        <v>1122</v>
      </c>
      <c r="B286" s="56" t="s">
        <v>1123</v>
      </c>
      <c r="C286" s="43"/>
      <c r="D286" s="43" t="s">
        <v>442</v>
      </c>
      <c r="E286" s="53">
        <v>6.0000000000000053E-2</v>
      </c>
      <c r="F286" s="43"/>
      <c r="G286" s="4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>
        <f t="shared" si="17"/>
        <v>6.0000000000000053E-2</v>
      </c>
      <c r="T286" s="3"/>
      <c r="U286" s="3"/>
      <c r="V286" s="54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>
        <f t="shared" si="15"/>
        <v>0</v>
      </c>
      <c r="AK286" s="3">
        <f t="shared" si="16"/>
        <v>6.0000000000000053E-2</v>
      </c>
      <c r="AL286" s="43" t="s">
        <v>1967</v>
      </c>
    </row>
    <row r="287" spans="1:38" x14ac:dyDescent="0.25">
      <c r="A287" s="55" t="s">
        <v>1124</v>
      </c>
      <c r="B287" s="56" t="s">
        <v>1125</v>
      </c>
      <c r="C287" s="43"/>
      <c r="D287" s="43" t="s">
        <v>442</v>
      </c>
      <c r="E287" s="53">
        <v>1000</v>
      </c>
      <c r="F287" s="43"/>
      <c r="G287" s="4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>
        <f t="shared" si="17"/>
        <v>1000</v>
      </c>
      <c r="T287" s="3"/>
      <c r="U287" s="3"/>
      <c r="V287" s="54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>
        <f t="shared" si="15"/>
        <v>0</v>
      </c>
      <c r="AK287" s="3">
        <f t="shared" si="16"/>
        <v>1000</v>
      </c>
      <c r="AL287" s="43" t="s">
        <v>1965</v>
      </c>
    </row>
    <row r="288" spans="1:38" ht="15.75" x14ac:dyDescent="0.3">
      <c r="A288" s="55" t="s">
        <v>1126</v>
      </c>
      <c r="B288" s="56" t="s">
        <v>1127</v>
      </c>
      <c r="C288" s="46" t="s">
        <v>2234</v>
      </c>
      <c r="D288" s="43" t="s">
        <v>442</v>
      </c>
      <c r="E288" s="53">
        <v>74.400000000000006</v>
      </c>
      <c r="F288" s="43"/>
      <c r="G288" s="4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>
        <f t="shared" si="17"/>
        <v>74.400000000000006</v>
      </c>
      <c r="T288" s="3"/>
      <c r="U288" s="3"/>
      <c r="V288" s="54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>
        <f t="shared" si="15"/>
        <v>0</v>
      </c>
      <c r="AK288" s="3">
        <f t="shared" si="16"/>
        <v>74.400000000000006</v>
      </c>
      <c r="AL288" s="43" t="s">
        <v>1965</v>
      </c>
    </row>
    <row r="289" spans="1:38" ht="15.75" x14ac:dyDescent="0.3">
      <c r="A289" s="55" t="s">
        <v>1126</v>
      </c>
      <c r="B289" s="56" t="s">
        <v>1128</v>
      </c>
      <c r="C289" s="46" t="s">
        <v>2234</v>
      </c>
      <c r="D289" s="43" t="s">
        <v>442</v>
      </c>
      <c r="E289" s="53">
        <v>1</v>
      </c>
      <c r="F289" s="43"/>
      <c r="G289" s="4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>
        <f t="shared" si="17"/>
        <v>1</v>
      </c>
      <c r="T289" s="3"/>
      <c r="U289" s="3"/>
      <c r="V289" s="54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>
        <f t="shared" si="15"/>
        <v>0</v>
      </c>
      <c r="AK289" s="3">
        <f t="shared" si="16"/>
        <v>1</v>
      </c>
      <c r="AL289" s="43" t="s">
        <v>1967</v>
      </c>
    </row>
    <row r="290" spans="1:38" ht="15.75" x14ac:dyDescent="0.3">
      <c r="A290" s="55" t="s">
        <v>1129</v>
      </c>
      <c r="B290" s="56" t="s">
        <v>1130</v>
      </c>
      <c r="C290" s="46" t="s">
        <v>2235</v>
      </c>
      <c r="D290" s="43" t="s">
        <v>442</v>
      </c>
      <c r="E290" s="53">
        <v>565</v>
      </c>
      <c r="F290" s="43"/>
      <c r="G290" s="4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>
        <f t="shared" si="17"/>
        <v>565</v>
      </c>
      <c r="T290" s="3"/>
      <c r="U290" s="3"/>
      <c r="V290" s="54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>
        <f t="shared" si="15"/>
        <v>0</v>
      </c>
      <c r="AK290" s="3">
        <f t="shared" si="16"/>
        <v>565</v>
      </c>
      <c r="AL290" s="43" t="s">
        <v>1965</v>
      </c>
    </row>
    <row r="291" spans="1:38" ht="15.75" x14ac:dyDescent="0.3">
      <c r="A291" s="55" t="s">
        <v>1129</v>
      </c>
      <c r="B291" s="56" t="s">
        <v>1130</v>
      </c>
      <c r="C291" s="46" t="s">
        <v>2235</v>
      </c>
      <c r="D291" s="43" t="s">
        <v>442</v>
      </c>
      <c r="E291" s="53">
        <v>0.25</v>
      </c>
      <c r="F291" s="43"/>
      <c r="G291" s="4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>
        <f t="shared" si="17"/>
        <v>0.25</v>
      </c>
      <c r="T291" s="3"/>
      <c r="U291" s="3"/>
      <c r="V291" s="54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>
        <f t="shared" si="15"/>
        <v>0</v>
      </c>
      <c r="AK291" s="3">
        <f t="shared" si="16"/>
        <v>0.25</v>
      </c>
      <c r="AL291" s="43" t="s">
        <v>1967</v>
      </c>
    </row>
    <row r="292" spans="1:38" ht="15.75" x14ac:dyDescent="0.3">
      <c r="A292" s="55" t="s">
        <v>1131</v>
      </c>
      <c r="B292" s="56" t="s">
        <v>1132</v>
      </c>
      <c r="C292" s="46" t="s">
        <v>2236</v>
      </c>
      <c r="D292" s="43" t="s">
        <v>442</v>
      </c>
      <c r="E292" s="53">
        <v>5</v>
      </c>
      <c r="F292" s="43"/>
      <c r="G292" s="4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>
        <f t="shared" si="17"/>
        <v>5</v>
      </c>
      <c r="T292" s="3"/>
      <c r="U292" s="3"/>
      <c r="V292" s="54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>
        <f t="shared" ref="AJ292:AJ321" si="18">SUM(T292:AI292)</f>
        <v>0</v>
      </c>
      <c r="AK292" s="3">
        <f t="shared" si="16"/>
        <v>5</v>
      </c>
      <c r="AL292" s="43" t="s">
        <v>1965</v>
      </c>
    </row>
    <row r="293" spans="1:38" x14ac:dyDescent="0.25">
      <c r="A293" s="55" t="s">
        <v>1133</v>
      </c>
      <c r="B293" s="56" t="s">
        <v>1134</v>
      </c>
      <c r="C293" s="43"/>
      <c r="D293" s="43" t="s">
        <v>442</v>
      </c>
      <c r="E293" s="53">
        <v>1</v>
      </c>
      <c r="F293" s="43"/>
      <c r="G293" s="4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>
        <f>3</f>
        <v>3</v>
      </c>
      <c r="S293" s="3">
        <f t="shared" si="17"/>
        <v>4</v>
      </c>
      <c r="T293" s="3"/>
      <c r="U293" s="3"/>
      <c r="V293" s="54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>
        <f t="shared" si="18"/>
        <v>0</v>
      </c>
      <c r="AK293" s="3">
        <f t="shared" si="16"/>
        <v>4</v>
      </c>
      <c r="AL293" s="43" t="s">
        <v>1967</v>
      </c>
    </row>
    <row r="294" spans="1:38" x14ac:dyDescent="0.25">
      <c r="A294" s="55" t="s">
        <v>1135</v>
      </c>
      <c r="B294" s="56" t="s">
        <v>1136</v>
      </c>
      <c r="C294" s="43"/>
      <c r="D294" s="43" t="s">
        <v>442</v>
      </c>
      <c r="E294" s="53">
        <v>0.3</v>
      </c>
      <c r="F294" s="43"/>
      <c r="G294" s="4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>
        <f t="shared" si="17"/>
        <v>0.3</v>
      </c>
      <c r="T294" s="3"/>
      <c r="U294" s="3"/>
      <c r="V294" s="54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>
        <f t="shared" si="18"/>
        <v>0</v>
      </c>
      <c r="AK294" s="3">
        <f t="shared" si="16"/>
        <v>0.3</v>
      </c>
      <c r="AL294" s="43" t="s">
        <v>1965</v>
      </c>
    </row>
    <row r="295" spans="1:38" x14ac:dyDescent="0.25">
      <c r="A295" s="55" t="s">
        <v>1137</v>
      </c>
      <c r="B295" s="56" t="s">
        <v>1138</v>
      </c>
      <c r="C295" s="43"/>
      <c r="D295" s="43" t="s">
        <v>442</v>
      </c>
      <c r="E295" s="53">
        <v>5.5</v>
      </c>
      <c r="F295" s="43"/>
      <c r="G295" s="4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>
        <f>500</f>
        <v>500</v>
      </c>
      <c r="S295" s="3">
        <f t="shared" si="17"/>
        <v>505.5</v>
      </c>
      <c r="T295" s="3"/>
      <c r="U295" s="3"/>
      <c r="V295" s="54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>
        <f t="shared" si="18"/>
        <v>0</v>
      </c>
      <c r="AK295" s="3">
        <f t="shared" si="16"/>
        <v>505.5</v>
      </c>
      <c r="AL295" s="43" t="s">
        <v>1967</v>
      </c>
    </row>
    <row r="296" spans="1:38" ht="15.75" x14ac:dyDescent="0.3">
      <c r="A296" s="55" t="s">
        <v>1139</v>
      </c>
      <c r="B296" s="56" t="s">
        <v>1140</v>
      </c>
      <c r="C296" s="46" t="s">
        <v>2237</v>
      </c>
      <c r="D296" s="43" t="s">
        <v>442</v>
      </c>
      <c r="E296" s="53">
        <v>0</v>
      </c>
      <c r="F296" s="43"/>
      <c r="G296" s="4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>
        <f t="shared" si="17"/>
        <v>0</v>
      </c>
      <c r="T296" s="3"/>
      <c r="U296" s="3"/>
      <c r="V296" s="54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>
        <f t="shared" si="18"/>
        <v>0</v>
      </c>
      <c r="AK296" s="3">
        <f t="shared" si="16"/>
        <v>0</v>
      </c>
      <c r="AL296" s="43" t="s">
        <v>1965</v>
      </c>
    </row>
    <row r="297" spans="1:38" x14ac:dyDescent="0.25">
      <c r="A297" s="55" t="s">
        <v>1141</v>
      </c>
      <c r="B297" s="56" t="s">
        <v>1142</v>
      </c>
      <c r="C297" s="43"/>
      <c r="D297" s="43" t="s">
        <v>442</v>
      </c>
      <c r="E297" s="53">
        <v>200</v>
      </c>
      <c r="F297" s="43"/>
      <c r="G297" s="4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>
        <f t="shared" si="17"/>
        <v>200</v>
      </c>
      <c r="T297" s="3"/>
      <c r="U297" s="3"/>
      <c r="V297" s="54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>
        <f t="shared" si="18"/>
        <v>0</v>
      </c>
      <c r="AK297" s="3">
        <f t="shared" si="16"/>
        <v>200</v>
      </c>
      <c r="AL297" s="43" t="s">
        <v>1965</v>
      </c>
    </row>
    <row r="298" spans="1:38" x14ac:dyDescent="0.25">
      <c r="A298" s="55" t="s">
        <v>1143</v>
      </c>
      <c r="B298" s="56" t="s">
        <v>1144</v>
      </c>
      <c r="C298" s="43"/>
      <c r="D298" s="43" t="s">
        <v>487</v>
      </c>
      <c r="E298" s="53">
        <v>1.2000000000000002</v>
      </c>
      <c r="F298" s="43"/>
      <c r="G298" s="4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>
        <f t="shared" si="17"/>
        <v>1.2000000000000002</v>
      </c>
      <c r="T298" s="3"/>
      <c r="U298" s="3"/>
      <c r="V298" s="54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>
        <f t="shared" si="18"/>
        <v>0</v>
      </c>
      <c r="AK298" s="3">
        <f t="shared" si="16"/>
        <v>1.2000000000000002</v>
      </c>
      <c r="AL298" s="43" t="s">
        <v>1967</v>
      </c>
    </row>
    <row r="299" spans="1:38" x14ac:dyDescent="0.25">
      <c r="A299" s="55" t="s">
        <v>1145</v>
      </c>
      <c r="B299" s="56" t="s">
        <v>1146</v>
      </c>
      <c r="C299" s="43"/>
      <c r="D299" s="43"/>
      <c r="E299" s="53">
        <v>24</v>
      </c>
      <c r="F299" s="43"/>
      <c r="G299" s="4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>
        <f t="shared" si="17"/>
        <v>24</v>
      </c>
      <c r="T299" s="3"/>
      <c r="U299" s="3"/>
      <c r="V299" s="54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>
        <f t="shared" si="18"/>
        <v>0</v>
      </c>
      <c r="AK299" s="3">
        <f t="shared" si="16"/>
        <v>24</v>
      </c>
      <c r="AL299" s="43" t="s">
        <v>1965</v>
      </c>
    </row>
    <row r="300" spans="1:38" ht="15.75" x14ac:dyDescent="0.3">
      <c r="A300" s="55" t="s">
        <v>1147</v>
      </c>
      <c r="B300" s="56" t="s">
        <v>1148</v>
      </c>
      <c r="C300" s="46" t="s">
        <v>2238</v>
      </c>
      <c r="D300" s="43"/>
      <c r="E300" s="53">
        <v>23.8</v>
      </c>
      <c r="F300" s="43"/>
      <c r="G300" s="4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>
        <f t="shared" si="17"/>
        <v>23.8</v>
      </c>
      <c r="T300" s="3"/>
      <c r="U300" s="3"/>
      <c r="V300" s="54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>
        <f t="shared" si="18"/>
        <v>0</v>
      </c>
      <c r="AK300" s="3">
        <f t="shared" si="16"/>
        <v>23.8</v>
      </c>
      <c r="AL300" s="43" t="s">
        <v>1965</v>
      </c>
    </row>
    <row r="301" spans="1:38" x14ac:dyDescent="0.25">
      <c r="A301" s="55" t="s">
        <v>1149</v>
      </c>
      <c r="B301" s="56" t="s">
        <v>1150</v>
      </c>
      <c r="C301" s="43"/>
      <c r="D301" s="43" t="s">
        <v>459</v>
      </c>
      <c r="E301" s="53">
        <v>6</v>
      </c>
      <c r="F301" s="43"/>
      <c r="G301" s="4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>
        <f t="shared" si="17"/>
        <v>6</v>
      </c>
      <c r="T301" s="3"/>
      <c r="U301" s="3"/>
      <c r="V301" s="54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>
        <f t="shared" si="18"/>
        <v>0</v>
      </c>
      <c r="AK301" s="3">
        <f t="shared" ref="AK301:AK364" si="19">S301-AJ301</f>
        <v>6</v>
      </c>
      <c r="AL301" s="43" t="s">
        <v>1967</v>
      </c>
    </row>
    <row r="302" spans="1:38" x14ac:dyDescent="0.25">
      <c r="A302" s="55" t="s">
        <v>1151</v>
      </c>
      <c r="B302" s="56" t="s">
        <v>1152</v>
      </c>
      <c r="C302" s="43"/>
      <c r="D302" s="43" t="s">
        <v>442</v>
      </c>
      <c r="E302" s="53">
        <v>4.6500000000000004</v>
      </c>
      <c r="F302" s="43"/>
      <c r="G302" s="4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>
        <f>500</f>
        <v>500</v>
      </c>
      <c r="S302" s="3">
        <f t="shared" si="17"/>
        <v>504.65</v>
      </c>
      <c r="T302" s="3"/>
      <c r="U302" s="3"/>
      <c r="V302" s="54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>
        <f t="shared" si="18"/>
        <v>0</v>
      </c>
      <c r="AK302" s="3">
        <f t="shared" si="19"/>
        <v>504.65</v>
      </c>
      <c r="AL302" s="43" t="s">
        <v>1967</v>
      </c>
    </row>
    <row r="303" spans="1:38" x14ac:dyDescent="0.25">
      <c r="A303" s="55" t="s">
        <v>1153</v>
      </c>
      <c r="B303" s="56" t="s">
        <v>1154</v>
      </c>
      <c r="C303" s="43"/>
      <c r="D303" s="43" t="s">
        <v>487</v>
      </c>
      <c r="E303" s="53">
        <v>0.1</v>
      </c>
      <c r="F303" s="43"/>
      <c r="G303" s="4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>
        <f t="shared" si="17"/>
        <v>0.1</v>
      </c>
      <c r="T303" s="3"/>
      <c r="U303" s="3"/>
      <c r="V303" s="54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>
        <f t="shared" si="18"/>
        <v>0</v>
      </c>
      <c r="AK303" s="3">
        <f t="shared" si="19"/>
        <v>0.1</v>
      </c>
      <c r="AL303" s="43" t="s">
        <v>1967</v>
      </c>
    </row>
    <row r="304" spans="1:38" ht="15.75" x14ac:dyDescent="0.3">
      <c r="A304" s="55" t="s">
        <v>1155</v>
      </c>
      <c r="B304" s="56" t="s">
        <v>1156</v>
      </c>
      <c r="C304" s="46" t="s">
        <v>2239</v>
      </c>
      <c r="D304" s="43" t="s">
        <v>442</v>
      </c>
      <c r="E304" s="53">
        <v>25</v>
      </c>
      <c r="F304" s="43"/>
      <c r="G304" s="4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>
        <f t="shared" si="17"/>
        <v>25</v>
      </c>
      <c r="T304" s="3"/>
      <c r="U304" s="3"/>
      <c r="V304" s="54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>
        <f t="shared" si="18"/>
        <v>0</v>
      </c>
      <c r="AK304" s="3">
        <f t="shared" si="19"/>
        <v>25</v>
      </c>
      <c r="AL304" s="43" t="s">
        <v>1965</v>
      </c>
    </row>
    <row r="305" spans="1:38" x14ac:dyDescent="0.25">
      <c r="A305" s="55" t="s">
        <v>1157</v>
      </c>
      <c r="B305" s="56" t="s">
        <v>1158</v>
      </c>
      <c r="C305" s="43"/>
      <c r="D305" s="43" t="s">
        <v>442</v>
      </c>
      <c r="E305" s="53">
        <v>1.5</v>
      </c>
      <c r="F305" s="43"/>
      <c r="G305" s="4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>
        <f t="shared" si="17"/>
        <v>1.5</v>
      </c>
      <c r="T305" s="3"/>
      <c r="U305" s="3"/>
      <c r="V305" s="54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>
        <f t="shared" si="18"/>
        <v>0</v>
      </c>
      <c r="AK305" s="3">
        <f t="shared" si="19"/>
        <v>1.5</v>
      </c>
      <c r="AL305" s="43" t="s">
        <v>1967</v>
      </c>
    </row>
    <row r="306" spans="1:38" ht="15.75" x14ac:dyDescent="0.3">
      <c r="A306" s="55" t="s">
        <v>1159</v>
      </c>
      <c r="B306" s="56" t="s">
        <v>1160</v>
      </c>
      <c r="C306" s="46" t="s">
        <v>2240</v>
      </c>
      <c r="D306" s="43" t="s">
        <v>442</v>
      </c>
      <c r="E306" s="53">
        <v>0.65</v>
      </c>
      <c r="F306" s="43"/>
      <c r="G306" s="4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>
        <f t="shared" si="17"/>
        <v>0.65</v>
      </c>
      <c r="T306" s="3"/>
      <c r="U306" s="3"/>
      <c r="V306" s="54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>
        <f t="shared" si="18"/>
        <v>0</v>
      </c>
      <c r="AK306" s="3">
        <f t="shared" si="19"/>
        <v>0.65</v>
      </c>
      <c r="AL306" s="43" t="s">
        <v>1967</v>
      </c>
    </row>
    <row r="307" spans="1:38" x14ac:dyDescent="0.25">
      <c r="A307" s="55" t="s">
        <v>1161</v>
      </c>
      <c r="B307" s="56" t="s">
        <v>1162</v>
      </c>
      <c r="C307" s="43"/>
      <c r="D307" s="43"/>
      <c r="E307" s="53">
        <v>0.5</v>
      </c>
      <c r="F307" s="43"/>
      <c r="G307" s="4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>
        <f t="shared" si="17"/>
        <v>0.5</v>
      </c>
      <c r="T307" s="3"/>
      <c r="U307" s="3"/>
      <c r="V307" s="54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>
        <f t="shared" si="18"/>
        <v>0</v>
      </c>
      <c r="AK307" s="3">
        <f t="shared" si="19"/>
        <v>0.5</v>
      </c>
      <c r="AL307" s="43" t="s">
        <v>1967</v>
      </c>
    </row>
    <row r="308" spans="1:38" ht="15.75" x14ac:dyDescent="0.3">
      <c r="A308" s="55" t="s">
        <v>1163</v>
      </c>
      <c r="B308" s="56" t="s">
        <v>1164</v>
      </c>
      <c r="C308" s="46" t="s">
        <v>2241</v>
      </c>
      <c r="D308" s="43" t="s">
        <v>442</v>
      </c>
      <c r="E308" s="53">
        <v>50</v>
      </c>
      <c r="F308" s="43"/>
      <c r="G308" s="4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>
        <f t="shared" si="17"/>
        <v>50</v>
      </c>
      <c r="T308" s="3"/>
      <c r="U308" s="3"/>
      <c r="V308" s="54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>
        <f t="shared" si="18"/>
        <v>0</v>
      </c>
      <c r="AK308" s="3">
        <f t="shared" si="19"/>
        <v>50</v>
      </c>
      <c r="AL308" s="43" t="s">
        <v>1965</v>
      </c>
    </row>
    <row r="309" spans="1:38" x14ac:dyDescent="0.25">
      <c r="A309" s="55" t="s">
        <v>1165</v>
      </c>
      <c r="B309" s="56" t="s">
        <v>1166</v>
      </c>
      <c r="C309" s="46"/>
      <c r="D309" s="43" t="s">
        <v>442</v>
      </c>
      <c r="E309" s="53">
        <v>1</v>
      </c>
      <c r="F309" s="43"/>
      <c r="G309" s="4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>
        <f t="shared" si="17"/>
        <v>1</v>
      </c>
      <c r="T309" s="3"/>
      <c r="U309" s="3"/>
      <c r="V309" s="54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>
        <f t="shared" si="18"/>
        <v>0</v>
      </c>
      <c r="AK309" s="3">
        <f t="shared" si="19"/>
        <v>1</v>
      </c>
      <c r="AL309" s="43" t="s">
        <v>1967</v>
      </c>
    </row>
    <row r="310" spans="1:38" x14ac:dyDescent="0.25">
      <c r="A310" s="55" t="s">
        <v>1167</v>
      </c>
      <c r="B310" s="56" t="s">
        <v>1168</v>
      </c>
      <c r="C310" s="46"/>
      <c r="D310" s="43" t="s">
        <v>459</v>
      </c>
      <c r="E310" s="53">
        <v>0</v>
      </c>
      <c r="F310" s="43"/>
      <c r="G310" s="4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>
        <f t="shared" si="17"/>
        <v>0</v>
      </c>
      <c r="T310" s="3"/>
      <c r="U310" s="3"/>
      <c r="V310" s="54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>
        <f t="shared" si="18"/>
        <v>0</v>
      </c>
      <c r="AK310" s="3">
        <f t="shared" si="19"/>
        <v>0</v>
      </c>
      <c r="AL310" s="43" t="s">
        <v>1972</v>
      </c>
    </row>
    <row r="311" spans="1:38" x14ac:dyDescent="0.25">
      <c r="A311" s="55" t="s">
        <v>1169</v>
      </c>
      <c r="B311" s="56" t="s">
        <v>1170</v>
      </c>
      <c r="C311" s="46"/>
      <c r="D311" s="43" t="s">
        <v>634</v>
      </c>
      <c r="E311" s="53">
        <v>0</v>
      </c>
      <c r="F311" s="43"/>
      <c r="G311" s="4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>
        <f t="shared" si="17"/>
        <v>0</v>
      </c>
      <c r="T311" s="3"/>
      <c r="U311" s="3"/>
      <c r="V311" s="54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>
        <f t="shared" si="18"/>
        <v>0</v>
      </c>
      <c r="AK311" s="3">
        <f t="shared" si="19"/>
        <v>0</v>
      </c>
      <c r="AL311" s="43" t="s">
        <v>1972</v>
      </c>
    </row>
    <row r="312" spans="1:38" ht="15.75" x14ac:dyDescent="0.3">
      <c r="A312" s="55" t="s">
        <v>1171</v>
      </c>
      <c r="B312" s="56" t="s">
        <v>1172</v>
      </c>
      <c r="C312" s="46" t="s">
        <v>2242</v>
      </c>
      <c r="D312" s="43" t="s">
        <v>442</v>
      </c>
      <c r="E312" s="53">
        <v>100</v>
      </c>
      <c r="F312" s="43"/>
      <c r="G312" s="4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>
        <f t="shared" si="17"/>
        <v>100</v>
      </c>
      <c r="T312" s="3"/>
      <c r="U312" s="3"/>
      <c r="V312" s="54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>
        <f t="shared" si="18"/>
        <v>0</v>
      </c>
      <c r="AK312" s="3">
        <f t="shared" si="19"/>
        <v>100</v>
      </c>
      <c r="AL312" s="43" t="s">
        <v>1965</v>
      </c>
    </row>
    <row r="313" spans="1:38" x14ac:dyDescent="0.25">
      <c r="A313" s="55" t="s">
        <v>1173</v>
      </c>
      <c r="B313" s="56" t="s">
        <v>1174</v>
      </c>
      <c r="C313" s="46"/>
      <c r="D313" s="43" t="s">
        <v>442</v>
      </c>
      <c r="E313" s="53">
        <v>1</v>
      </c>
      <c r="F313" s="43"/>
      <c r="G313" s="4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>
        <f t="shared" si="17"/>
        <v>1</v>
      </c>
      <c r="T313" s="3"/>
      <c r="U313" s="3"/>
      <c r="V313" s="54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>
        <f t="shared" si="18"/>
        <v>0</v>
      </c>
      <c r="AK313" s="3">
        <f t="shared" si="19"/>
        <v>1</v>
      </c>
      <c r="AL313" s="43" t="s">
        <v>1965</v>
      </c>
    </row>
    <row r="314" spans="1:38" x14ac:dyDescent="0.25">
      <c r="A314" s="55" t="s">
        <v>1175</v>
      </c>
      <c r="B314" s="56" t="s">
        <v>1176</v>
      </c>
      <c r="C314" s="46"/>
      <c r="D314" s="43" t="s">
        <v>442</v>
      </c>
      <c r="E314" s="53">
        <v>2</v>
      </c>
      <c r="F314" s="43"/>
      <c r="G314" s="4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>
        <f t="shared" si="17"/>
        <v>2</v>
      </c>
      <c r="T314" s="3"/>
      <c r="U314" s="3"/>
      <c r="V314" s="54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>
        <f t="shared" si="18"/>
        <v>0</v>
      </c>
      <c r="AK314" s="3">
        <f t="shared" si="19"/>
        <v>2</v>
      </c>
      <c r="AL314" s="43" t="s">
        <v>1965</v>
      </c>
    </row>
    <row r="315" spans="1:38" x14ac:dyDescent="0.25">
      <c r="A315" s="55" t="s">
        <v>1177</v>
      </c>
      <c r="B315" s="56" t="s">
        <v>1178</v>
      </c>
      <c r="C315" s="46"/>
      <c r="D315" s="43" t="s">
        <v>442</v>
      </c>
      <c r="E315" s="53">
        <v>700</v>
      </c>
      <c r="F315" s="43"/>
      <c r="G315" s="4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>
        <f>500</f>
        <v>500</v>
      </c>
      <c r="S315" s="3">
        <f t="shared" si="17"/>
        <v>1200</v>
      </c>
      <c r="T315" s="3"/>
      <c r="U315" s="3"/>
      <c r="V315" s="54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>
        <f t="shared" si="18"/>
        <v>0</v>
      </c>
      <c r="AK315" s="3">
        <f t="shared" si="19"/>
        <v>1200</v>
      </c>
      <c r="AL315" s="43" t="s">
        <v>1967</v>
      </c>
    </row>
    <row r="316" spans="1:38" x14ac:dyDescent="0.25">
      <c r="A316" s="55" t="s">
        <v>1179</v>
      </c>
      <c r="B316" s="63" t="s">
        <v>1180</v>
      </c>
      <c r="C316" s="46"/>
      <c r="D316" s="43" t="s">
        <v>442</v>
      </c>
      <c r="E316" s="53">
        <v>49</v>
      </c>
      <c r="F316" s="43"/>
      <c r="G316" s="4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>
        <f t="shared" si="17"/>
        <v>49</v>
      </c>
      <c r="T316" s="3"/>
      <c r="U316" s="3"/>
      <c r="V316" s="54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>
        <f t="shared" si="18"/>
        <v>0</v>
      </c>
      <c r="AK316" s="3">
        <f t="shared" si="19"/>
        <v>49</v>
      </c>
      <c r="AL316" s="43" t="s">
        <v>1965</v>
      </c>
    </row>
    <row r="317" spans="1:38" x14ac:dyDescent="0.25">
      <c r="A317" s="55" t="s">
        <v>1179</v>
      </c>
      <c r="B317" s="63" t="s">
        <v>1181</v>
      </c>
      <c r="C317" s="46"/>
      <c r="D317" s="43" t="s">
        <v>459</v>
      </c>
      <c r="E317" s="53">
        <v>0.92</v>
      </c>
      <c r="F317" s="43"/>
      <c r="G317" s="4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>
        <f t="shared" si="17"/>
        <v>0.92</v>
      </c>
      <c r="T317" s="3"/>
      <c r="U317" s="3"/>
      <c r="V317" s="54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>
        <f t="shared" si="18"/>
        <v>0</v>
      </c>
      <c r="AK317" s="3">
        <f t="shared" si="19"/>
        <v>0.92</v>
      </c>
      <c r="AL317" s="43" t="s">
        <v>1967</v>
      </c>
    </row>
    <row r="318" spans="1:38" ht="15.75" x14ac:dyDescent="0.25">
      <c r="A318" s="55" t="s">
        <v>1182</v>
      </c>
      <c r="B318" s="63" t="s">
        <v>1183</v>
      </c>
      <c r="C318" s="74" t="s">
        <v>2243</v>
      </c>
      <c r="D318" s="43" t="s">
        <v>442</v>
      </c>
      <c r="E318" s="53">
        <v>100</v>
      </c>
      <c r="F318" s="43"/>
      <c r="G318" s="4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>
        <f t="shared" si="17"/>
        <v>100</v>
      </c>
      <c r="T318" s="3"/>
      <c r="U318" s="3"/>
      <c r="V318" s="54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>
        <f t="shared" si="18"/>
        <v>0</v>
      </c>
      <c r="AK318" s="3">
        <f t="shared" si="19"/>
        <v>100</v>
      </c>
      <c r="AL318" s="43" t="s">
        <v>1965</v>
      </c>
    </row>
    <row r="319" spans="1:38" ht="15.75" x14ac:dyDescent="0.3">
      <c r="A319" s="55" t="s">
        <v>1184</v>
      </c>
      <c r="B319" s="63" t="s">
        <v>1185</v>
      </c>
      <c r="C319" s="46" t="s">
        <v>2244</v>
      </c>
      <c r="D319" s="43"/>
      <c r="E319" s="53">
        <v>50</v>
      </c>
      <c r="F319" s="43"/>
      <c r="G319" s="4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>
        <f t="shared" si="17"/>
        <v>50</v>
      </c>
      <c r="T319" s="3"/>
      <c r="U319" s="3"/>
      <c r="V319" s="54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>
        <f t="shared" si="18"/>
        <v>0</v>
      </c>
      <c r="AK319" s="3">
        <f t="shared" si="19"/>
        <v>50</v>
      </c>
      <c r="AL319" s="43" t="s">
        <v>1965</v>
      </c>
    </row>
    <row r="320" spans="1:38" x14ac:dyDescent="0.25">
      <c r="A320" s="55" t="s">
        <v>1186</v>
      </c>
      <c r="B320" s="63" t="s">
        <v>1187</v>
      </c>
      <c r="C320" s="46"/>
      <c r="D320" s="43" t="s">
        <v>487</v>
      </c>
      <c r="E320" s="53">
        <v>23.5</v>
      </c>
      <c r="F320" s="43"/>
      <c r="G320" s="4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>
        <f t="shared" si="17"/>
        <v>23.5</v>
      </c>
      <c r="T320" s="3"/>
      <c r="U320" s="3"/>
      <c r="V320" s="54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>
        <f t="shared" si="18"/>
        <v>0</v>
      </c>
      <c r="AK320" s="3">
        <f t="shared" si="19"/>
        <v>23.5</v>
      </c>
      <c r="AL320" s="43" t="s">
        <v>1965</v>
      </c>
    </row>
    <row r="321" spans="1:38" ht="15.75" x14ac:dyDescent="0.3">
      <c r="A321" s="55" t="s">
        <v>1188</v>
      </c>
      <c r="B321" s="63" t="s">
        <v>1189</v>
      </c>
      <c r="C321" s="46" t="s">
        <v>2245</v>
      </c>
      <c r="D321" s="43" t="s">
        <v>442</v>
      </c>
      <c r="E321" s="53">
        <v>25</v>
      </c>
      <c r="F321" s="43"/>
      <c r="G321" s="4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>
        <f t="shared" si="17"/>
        <v>25</v>
      </c>
      <c r="T321" s="3"/>
      <c r="U321" s="3"/>
      <c r="V321" s="54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>
        <f t="shared" si="18"/>
        <v>0</v>
      </c>
      <c r="AK321" s="3">
        <f t="shared" si="19"/>
        <v>25</v>
      </c>
      <c r="AL321" s="43" t="s">
        <v>1965</v>
      </c>
    </row>
    <row r="322" spans="1:38" ht="15.75" x14ac:dyDescent="0.3">
      <c r="A322" s="55" t="s">
        <v>1190</v>
      </c>
      <c r="B322" s="63" t="s">
        <v>1191</v>
      </c>
      <c r="C322" s="46" t="s">
        <v>2246</v>
      </c>
      <c r="D322" s="43" t="s">
        <v>442</v>
      </c>
      <c r="E322" s="53">
        <v>25</v>
      </c>
      <c r="F322" s="43"/>
      <c r="G322" s="4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>
        <f t="shared" si="17"/>
        <v>25</v>
      </c>
      <c r="T322" s="3"/>
      <c r="U322" s="3"/>
      <c r="V322" s="54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>
        <v>0</v>
      </c>
      <c r="AK322" s="3">
        <f t="shared" si="19"/>
        <v>25</v>
      </c>
      <c r="AL322" s="43" t="s">
        <v>1965</v>
      </c>
    </row>
    <row r="323" spans="1:38" ht="15.75" x14ac:dyDescent="0.3">
      <c r="A323" s="55" t="s">
        <v>1192</v>
      </c>
      <c r="B323" s="63" t="s">
        <v>1193</v>
      </c>
      <c r="C323" s="64" t="s">
        <v>2247</v>
      </c>
      <c r="D323" s="43" t="s">
        <v>442</v>
      </c>
      <c r="E323" s="53">
        <v>0</v>
      </c>
      <c r="F323" s="43"/>
      <c r="G323" s="4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>
        <f t="shared" si="17"/>
        <v>0</v>
      </c>
      <c r="T323" s="3"/>
      <c r="U323" s="3"/>
      <c r="V323" s="54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>
        <f>SUM(T323:AI323)</f>
        <v>0</v>
      </c>
      <c r="AK323" s="3">
        <f t="shared" si="19"/>
        <v>0</v>
      </c>
      <c r="AL323" s="43" t="s">
        <v>1965</v>
      </c>
    </row>
    <row r="324" spans="1:38" ht="15.75" x14ac:dyDescent="0.3">
      <c r="A324" s="55" t="s">
        <v>1194</v>
      </c>
      <c r="B324" s="63" t="s">
        <v>1195</v>
      </c>
      <c r="C324" s="64" t="s">
        <v>2248</v>
      </c>
      <c r="D324" s="43" t="s">
        <v>442</v>
      </c>
      <c r="E324" s="53">
        <v>0</v>
      </c>
      <c r="F324" s="43"/>
      <c r="G324" s="4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>
        <f t="shared" si="17"/>
        <v>0</v>
      </c>
      <c r="T324" s="3"/>
      <c r="U324" s="3"/>
      <c r="V324" s="54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>
        <f>SUM(T324:AI324)</f>
        <v>0</v>
      </c>
      <c r="AK324" s="3">
        <f t="shared" si="19"/>
        <v>0</v>
      </c>
      <c r="AL324" s="43" t="s">
        <v>1965</v>
      </c>
    </row>
    <row r="325" spans="1:38" ht="15.75" x14ac:dyDescent="0.3">
      <c r="A325" s="55" t="s">
        <v>1196</v>
      </c>
      <c r="B325" s="63" t="s">
        <v>1197</v>
      </c>
      <c r="C325" s="64" t="s">
        <v>2249</v>
      </c>
      <c r="D325" s="43" t="s">
        <v>442</v>
      </c>
      <c r="E325" s="53">
        <v>9</v>
      </c>
      <c r="F325" s="43"/>
      <c r="G325" s="4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>
        <f t="shared" si="17"/>
        <v>9</v>
      </c>
      <c r="T325" s="3"/>
      <c r="U325" s="3"/>
      <c r="V325" s="54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>
        <f>SUM(T325:AI325)</f>
        <v>0</v>
      </c>
      <c r="AK325" s="3">
        <f t="shared" si="19"/>
        <v>9</v>
      </c>
      <c r="AL325" s="43" t="s">
        <v>1965</v>
      </c>
    </row>
    <row r="326" spans="1:38" ht="15.75" x14ac:dyDescent="0.3">
      <c r="A326" s="55" t="s">
        <v>1196</v>
      </c>
      <c r="B326" s="63" t="s">
        <v>1197</v>
      </c>
      <c r="C326" s="64" t="s">
        <v>2249</v>
      </c>
      <c r="D326" s="43" t="s">
        <v>442</v>
      </c>
      <c r="E326" s="53">
        <v>240</v>
      </c>
      <c r="F326" s="43"/>
      <c r="G326" s="4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>
        <f t="shared" ref="S326:S389" si="20">SUM(E326:R326)</f>
        <v>240</v>
      </c>
      <c r="T326" s="3"/>
      <c r="U326" s="3"/>
      <c r="V326" s="54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>
        <f>SUM(T326:AI326)</f>
        <v>0</v>
      </c>
      <c r="AK326" s="3">
        <f t="shared" si="19"/>
        <v>240</v>
      </c>
      <c r="AL326" s="43" t="s">
        <v>1972</v>
      </c>
    </row>
    <row r="327" spans="1:38" ht="15.75" x14ac:dyDescent="0.3">
      <c r="A327" s="55" t="s">
        <v>1198</v>
      </c>
      <c r="B327" s="63" t="s">
        <v>1199</v>
      </c>
      <c r="C327" s="46" t="s">
        <v>2244</v>
      </c>
      <c r="D327" s="43" t="s">
        <v>442</v>
      </c>
      <c r="E327" s="53">
        <v>100</v>
      </c>
      <c r="F327" s="43"/>
      <c r="G327" s="4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>
        <f t="shared" si="20"/>
        <v>100</v>
      </c>
      <c r="T327" s="3"/>
      <c r="U327" s="3"/>
      <c r="V327" s="54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>
        <v>0</v>
      </c>
      <c r="AK327" s="3">
        <f t="shared" si="19"/>
        <v>100</v>
      </c>
      <c r="AL327" s="43" t="s">
        <v>1965</v>
      </c>
    </row>
    <row r="328" spans="1:38" x14ac:dyDescent="0.25">
      <c r="A328" s="55" t="s">
        <v>1200</v>
      </c>
      <c r="B328" s="63" t="s">
        <v>1201</v>
      </c>
      <c r="C328" s="46" t="s">
        <v>1202</v>
      </c>
      <c r="D328" s="43" t="s">
        <v>442</v>
      </c>
      <c r="E328" s="53">
        <v>1</v>
      </c>
      <c r="F328" s="43"/>
      <c r="G328" s="4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>
        <f t="shared" si="20"/>
        <v>1</v>
      </c>
      <c r="T328" s="3"/>
      <c r="U328" s="3"/>
      <c r="V328" s="54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>
        <v>0</v>
      </c>
      <c r="AK328" s="3">
        <f t="shared" si="19"/>
        <v>1</v>
      </c>
      <c r="AL328" s="43" t="s">
        <v>1965</v>
      </c>
    </row>
    <row r="329" spans="1:38" ht="15.75" x14ac:dyDescent="0.3">
      <c r="A329" s="55" t="s">
        <v>2019</v>
      </c>
      <c r="B329" s="63" t="s">
        <v>2020</v>
      </c>
      <c r="C329" s="64" t="s">
        <v>2250</v>
      </c>
      <c r="D329" s="43" t="s">
        <v>442</v>
      </c>
      <c r="E329" s="53">
        <v>25</v>
      </c>
      <c r="F329" s="43"/>
      <c r="G329" s="4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>
        <f t="shared" si="20"/>
        <v>25</v>
      </c>
      <c r="T329" s="3"/>
      <c r="U329" s="3"/>
      <c r="V329" s="54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>
        <f t="shared" ref="AJ329:AJ350" si="21">SUM(T329:AI329)</f>
        <v>0</v>
      </c>
      <c r="AK329" s="3">
        <f t="shared" si="19"/>
        <v>25</v>
      </c>
      <c r="AL329" s="43" t="s">
        <v>1965</v>
      </c>
    </row>
    <row r="330" spans="1:38" x14ac:dyDescent="0.25">
      <c r="A330" s="83" t="s">
        <v>1203</v>
      </c>
      <c r="B330" s="83"/>
      <c r="C330" s="83"/>
      <c r="D330" s="42"/>
      <c r="E330" s="53">
        <v>0</v>
      </c>
      <c r="F330" s="43"/>
      <c r="G330" s="4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>
        <f t="shared" si="20"/>
        <v>0</v>
      </c>
      <c r="T330" s="3"/>
      <c r="U330" s="3"/>
      <c r="V330" s="54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>
        <f t="shared" si="21"/>
        <v>0</v>
      </c>
      <c r="AK330" s="3">
        <f t="shared" si="19"/>
        <v>0</v>
      </c>
      <c r="AL330" s="43"/>
    </row>
    <row r="331" spans="1:38" x14ac:dyDescent="0.25">
      <c r="A331" s="55" t="s">
        <v>1204</v>
      </c>
      <c r="B331" s="56" t="s">
        <v>1205</v>
      </c>
      <c r="C331" s="43"/>
      <c r="D331" s="43" t="s">
        <v>487</v>
      </c>
      <c r="E331" s="53">
        <v>1.8999999999999997</v>
      </c>
      <c r="F331" s="43"/>
      <c r="G331" s="4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>
        <f t="shared" si="20"/>
        <v>1.8999999999999997</v>
      </c>
      <c r="T331" s="3"/>
      <c r="U331" s="3"/>
      <c r="V331" s="54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>
        <f t="shared" si="21"/>
        <v>0</v>
      </c>
      <c r="AK331" s="3">
        <f t="shared" si="19"/>
        <v>1.8999999999999997</v>
      </c>
      <c r="AL331" s="43" t="s">
        <v>1967</v>
      </c>
    </row>
    <row r="332" spans="1:38" x14ac:dyDescent="0.25">
      <c r="A332" s="55" t="s">
        <v>1206</v>
      </c>
      <c r="B332" s="56" t="s">
        <v>1207</v>
      </c>
      <c r="C332" s="43"/>
      <c r="D332" s="43" t="s">
        <v>442</v>
      </c>
      <c r="E332" s="53">
        <v>0.25</v>
      </c>
      <c r="F332" s="43"/>
      <c r="G332" s="4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>
        <f t="shared" si="20"/>
        <v>0.25</v>
      </c>
      <c r="T332" s="3"/>
      <c r="U332" s="3"/>
      <c r="V332" s="54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>
        <f t="shared" si="21"/>
        <v>0</v>
      </c>
      <c r="AK332" s="3">
        <f t="shared" si="19"/>
        <v>0.25</v>
      </c>
      <c r="AL332" s="43" t="s">
        <v>1967</v>
      </c>
    </row>
    <row r="333" spans="1:38" x14ac:dyDescent="0.25">
      <c r="A333" s="55" t="s">
        <v>1206</v>
      </c>
      <c r="B333" s="56" t="s">
        <v>1207</v>
      </c>
      <c r="C333" s="43"/>
      <c r="D333" s="43" t="s">
        <v>442</v>
      </c>
      <c r="E333" s="53">
        <v>500</v>
      </c>
      <c r="F333" s="43"/>
      <c r="G333" s="4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>
        <f t="shared" si="20"/>
        <v>500</v>
      </c>
      <c r="T333" s="3"/>
      <c r="U333" s="3"/>
      <c r="V333" s="54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>
        <f t="shared" si="21"/>
        <v>0</v>
      </c>
      <c r="AK333" s="3">
        <f t="shared" si="19"/>
        <v>500</v>
      </c>
      <c r="AL333" s="43" t="s">
        <v>1965</v>
      </c>
    </row>
    <row r="334" spans="1:38" x14ac:dyDescent="0.25">
      <c r="A334" s="55" t="s">
        <v>1208</v>
      </c>
      <c r="B334" s="56" t="s">
        <v>1209</v>
      </c>
      <c r="C334" s="43"/>
      <c r="D334" s="43" t="s">
        <v>442</v>
      </c>
      <c r="E334" s="53">
        <v>0.12</v>
      </c>
      <c r="F334" s="43"/>
      <c r="G334" s="4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>
        <f t="shared" si="20"/>
        <v>0.12</v>
      </c>
      <c r="T334" s="3"/>
      <c r="U334" s="3"/>
      <c r="V334" s="54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>
        <f t="shared" si="21"/>
        <v>0</v>
      </c>
      <c r="AK334" s="3">
        <f t="shared" si="19"/>
        <v>0.12</v>
      </c>
      <c r="AL334" s="43" t="s">
        <v>1967</v>
      </c>
    </row>
    <row r="335" spans="1:38" x14ac:dyDescent="0.25">
      <c r="A335" s="55" t="s">
        <v>1210</v>
      </c>
      <c r="B335" s="56" t="s">
        <v>1211</v>
      </c>
      <c r="C335" s="43"/>
      <c r="D335" s="43" t="s">
        <v>442</v>
      </c>
      <c r="E335" s="53">
        <v>0.12</v>
      </c>
      <c r="F335" s="43"/>
      <c r="G335" s="4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>
        <f t="shared" si="20"/>
        <v>0.12</v>
      </c>
      <c r="T335" s="3"/>
      <c r="U335" s="3"/>
      <c r="V335" s="54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>
        <f t="shared" si="21"/>
        <v>0</v>
      </c>
      <c r="AK335" s="3">
        <f t="shared" si="19"/>
        <v>0.12</v>
      </c>
      <c r="AL335" s="43" t="s">
        <v>1967</v>
      </c>
    </row>
    <row r="336" spans="1:38" x14ac:dyDescent="0.25">
      <c r="A336" s="55" t="s">
        <v>1212</v>
      </c>
      <c r="B336" s="56" t="s">
        <v>1213</v>
      </c>
      <c r="C336" s="43"/>
      <c r="D336" s="43" t="s">
        <v>442</v>
      </c>
      <c r="E336" s="53">
        <v>5.16</v>
      </c>
      <c r="F336" s="43"/>
      <c r="G336" s="4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>
        <f t="shared" si="20"/>
        <v>5.16</v>
      </c>
      <c r="T336" s="3"/>
      <c r="U336" s="3"/>
      <c r="V336" s="54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>
        <f t="shared" si="21"/>
        <v>0</v>
      </c>
      <c r="AK336" s="3">
        <f t="shared" si="19"/>
        <v>5.16</v>
      </c>
      <c r="AL336" s="43" t="s">
        <v>1967</v>
      </c>
    </row>
    <row r="337" spans="1:38" x14ac:dyDescent="0.25">
      <c r="A337" s="55" t="s">
        <v>1214</v>
      </c>
      <c r="B337" s="56" t="s">
        <v>1215</v>
      </c>
      <c r="C337" s="43"/>
      <c r="D337" s="43" t="s">
        <v>442</v>
      </c>
      <c r="E337" s="53">
        <v>0</v>
      </c>
      <c r="F337" s="43"/>
      <c r="G337" s="4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>
        <f t="shared" si="20"/>
        <v>0</v>
      </c>
      <c r="T337" s="3"/>
      <c r="U337" s="3"/>
      <c r="V337" s="54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>
        <f t="shared" si="21"/>
        <v>0</v>
      </c>
      <c r="AK337" s="3">
        <f t="shared" si="19"/>
        <v>0</v>
      </c>
      <c r="AL337" s="43" t="s">
        <v>1965</v>
      </c>
    </row>
    <row r="338" spans="1:38" x14ac:dyDescent="0.25">
      <c r="A338" s="55" t="s">
        <v>1216</v>
      </c>
      <c r="B338" s="56" t="s">
        <v>1217</v>
      </c>
      <c r="C338" s="43"/>
      <c r="D338" s="43" t="s">
        <v>442</v>
      </c>
      <c r="E338" s="53">
        <v>1</v>
      </c>
      <c r="F338" s="43"/>
      <c r="G338" s="4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>
        <f t="shared" si="20"/>
        <v>1</v>
      </c>
      <c r="T338" s="3"/>
      <c r="U338" s="3"/>
      <c r="V338" s="54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>
        <f t="shared" si="21"/>
        <v>0</v>
      </c>
      <c r="AK338" s="3">
        <f t="shared" si="19"/>
        <v>1</v>
      </c>
      <c r="AL338" s="43" t="s">
        <v>1967</v>
      </c>
    </row>
    <row r="339" spans="1:38" x14ac:dyDescent="0.25">
      <c r="A339" s="55" t="s">
        <v>2167</v>
      </c>
      <c r="B339" s="56" t="s">
        <v>2168</v>
      </c>
      <c r="C339" s="43"/>
      <c r="D339" s="43" t="s">
        <v>442</v>
      </c>
      <c r="E339" s="53">
        <v>250</v>
      </c>
      <c r="F339" s="43"/>
      <c r="G339" s="4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>
        <f t="shared" si="20"/>
        <v>250</v>
      </c>
      <c r="T339" s="3"/>
      <c r="U339" s="3"/>
      <c r="V339" s="54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>
        <f t="shared" si="21"/>
        <v>0</v>
      </c>
      <c r="AK339" s="3">
        <f t="shared" si="19"/>
        <v>250</v>
      </c>
      <c r="AL339" s="43" t="s">
        <v>1965</v>
      </c>
    </row>
    <row r="340" spans="1:38" x14ac:dyDescent="0.25">
      <c r="A340" s="83" t="s">
        <v>1218</v>
      </c>
      <c r="B340" s="83"/>
      <c r="C340" s="83"/>
      <c r="D340" s="42"/>
      <c r="E340" s="53">
        <v>0</v>
      </c>
      <c r="F340" s="43"/>
      <c r="G340" s="4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>
        <f t="shared" si="20"/>
        <v>0</v>
      </c>
      <c r="T340" s="3"/>
      <c r="U340" s="3"/>
      <c r="V340" s="54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>
        <f t="shared" si="21"/>
        <v>0</v>
      </c>
      <c r="AK340" s="3">
        <f t="shared" si="19"/>
        <v>0</v>
      </c>
      <c r="AL340" s="43"/>
    </row>
    <row r="341" spans="1:38" x14ac:dyDescent="0.25">
      <c r="A341" s="55" t="s">
        <v>1219</v>
      </c>
      <c r="B341" s="56" t="s">
        <v>1220</v>
      </c>
      <c r="C341" s="43"/>
      <c r="D341" s="43" t="s">
        <v>459</v>
      </c>
      <c r="E341" s="53">
        <v>0.15</v>
      </c>
      <c r="F341" s="43"/>
      <c r="G341" s="4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>
        <f t="shared" si="20"/>
        <v>0.15</v>
      </c>
      <c r="T341" s="3"/>
      <c r="U341" s="3"/>
      <c r="V341" s="54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>
        <f t="shared" si="21"/>
        <v>0</v>
      </c>
      <c r="AK341" s="3">
        <f t="shared" si="19"/>
        <v>0.15</v>
      </c>
      <c r="AL341" s="43" t="s">
        <v>1965</v>
      </c>
    </row>
    <row r="342" spans="1:38" ht="15.75" x14ac:dyDescent="0.3">
      <c r="A342" s="55" t="s">
        <v>1221</v>
      </c>
      <c r="B342" s="56" t="s">
        <v>1222</v>
      </c>
      <c r="C342" s="64" t="s">
        <v>2251</v>
      </c>
      <c r="D342" s="43" t="s">
        <v>442</v>
      </c>
      <c r="E342" s="53">
        <v>150</v>
      </c>
      <c r="F342" s="43"/>
      <c r="G342" s="4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>
        <f t="shared" si="20"/>
        <v>150</v>
      </c>
      <c r="T342" s="3"/>
      <c r="U342" s="3"/>
      <c r="V342" s="54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>
        <f t="shared" si="21"/>
        <v>0</v>
      </c>
      <c r="AK342" s="3">
        <f t="shared" si="19"/>
        <v>150</v>
      </c>
      <c r="AL342" s="43" t="s">
        <v>1965</v>
      </c>
    </row>
    <row r="343" spans="1:38" ht="15.75" x14ac:dyDescent="0.25">
      <c r="A343" s="55" t="s">
        <v>1223</v>
      </c>
      <c r="B343" s="56" t="s">
        <v>1224</v>
      </c>
      <c r="C343" s="43" t="s">
        <v>1225</v>
      </c>
      <c r="D343" s="43" t="s">
        <v>442</v>
      </c>
      <c r="E343" s="53">
        <v>5122.5</v>
      </c>
      <c r="F343" s="43"/>
      <c r="G343" s="4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>
        <f t="shared" si="20"/>
        <v>5122.5</v>
      </c>
      <c r="T343" s="3"/>
      <c r="U343" s="3"/>
      <c r="V343" s="54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>
        <f t="shared" si="21"/>
        <v>0</v>
      </c>
      <c r="AK343" s="3">
        <f t="shared" si="19"/>
        <v>5122.5</v>
      </c>
      <c r="AL343" s="43" t="s">
        <v>1965</v>
      </c>
    </row>
    <row r="344" spans="1:38" ht="15.75" x14ac:dyDescent="0.25">
      <c r="A344" s="55" t="s">
        <v>1226</v>
      </c>
      <c r="B344" s="56" t="s">
        <v>1227</v>
      </c>
      <c r="C344" s="43" t="s">
        <v>1228</v>
      </c>
      <c r="D344" s="43" t="s">
        <v>442</v>
      </c>
      <c r="E344" s="53">
        <v>5448</v>
      </c>
      <c r="F344" s="43"/>
      <c r="G344" s="4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>
        <f t="shared" si="20"/>
        <v>5448</v>
      </c>
      <c r="T344" s="3"/>
      <c r="U344" s="3"/>
      <c r="V344" s="54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>
        <f t="shared" si="21"/>
        <v>0</v>
      </c>
      <c r="AK344" s="3">
        <f t="shared" si="19"/>
        <v>5448</v>
      </c>
      <c r="AL344" s="43" t="s">
        <v>1965</v>
      </c>
    </row>
    <row r="345" spans="1:38" ht="15.75" x14ac:dyDescent="0.25">
      <c r="A345" s="55" t="s">
        <v>1229</v>
      </c>
      <c r="B345" s="56" t="s">
        <v>1230</v>
      </c>
      <c r="C345" s="43" t="s">
        <v>1228</v>
      </c>
      <c r="D345" s="43" t="s">
        <v>442</v>
      </c>
      <c r="E345" s="53">
        <v>2630.5</v>
      </c>
      <c r="F345" s="43"/>
      <c r="G345" s="4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>
        <f t="shared" si="20"/>
        <v>2630.5</v>
      </c>
      <c r="T345" s="3"/>
      <c r="U345" s="3"/>
      <c r="V345" s="54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>
        <f t="shared" si="21"/>
        <v>0</v>
      </c>
      <c r="AK345" s="3">
        <f t="shared" si="19"/>
        <v>2630.5</v>
      </c>
      <c r="AL345" s="43" t="s">
        <v>1965</v>
      </c>
    </row>
    <row r="346" spans="1:38" ht="15.75" x14ac:dyDescent="0.3">
      <c r="A346" s="55" t="s">
        <v>1231</v>
      </c>
      <c r="B346" s="56" t="s">
        <v>1232</v>
      </c>
      <c r="C346" s="64" t="s">
        <v>2251</v>
      </c>
      <c r="D346" s="43" t="s">
        <v>442</v>
      </c>
      <c r="E346" s="53">
        <v>500</v>
      </c>
      <c r="F346" s="43"/>
      <c r="G346" s="4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>
        <f t="shared" si="20"/>
        <v>500</v>
      </c>
      <c r="T346" s="3"/>
      <c r="U346" s="3"/>
      <c r="V346" s="54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>
        <f t="shared" si="21"/>
        <v>0</v>
      </c>
      <c r="AK346" s="3">
        <f t="shared" si="19"/>
        <v>500</v>
      </c>
      <c r="AL346" s="43" t="s">
        <v>1965</v>
      </c>
    </row>
    <row r="347" spans="1:38" x14ac:dyDescent="0.25">
      <c r="A347" s="55" t="s">
        <v>1233</v>
      </c>
      <c r="B347" s="56" t="s">
        <v>1234</v>
      </c>
      <c r="C347" s="43"/>
      <c r="D347" s="43" t="s">
        <v>442</v>
      </c>
      <c r="E347" s="53">
        <v>850</v>
      </c>
      <c r="F347" s="43"/>
      <c r="G347" s="4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>
        <f t="shared" si="20"/>
        <v>850</v>
      </c>
      <c r="T347" s="3"/>
      <c r="U347" s="3"/>
      <c r="V347" s="54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>
        <f t="shared" si="21"/>
        <v>0</v>
      </c>
      <c r="AK347" s="3">
        <f t="shared" si="19"/>
        <v>850</v>
      </c>
      <c r="AL347" s="43" t="s">
        <v>1965</v>
      </c>
    </row>
    <row r="348" spans="1:38" ht="15.75" x14ac:dyDescent="0.25">
      <c r="A348" s="55" t="s">
        <v>1235</v>
      </c>
      <c r="B348" s="56" t="s">
        <v>1236</v>
      </c>
      <c r="C348" s="43" t="s">
        <v>1228</v>
      </c>
      <c r="D348" s="43" t="s">
        <v>442</v>
      </c>
      <c r="E348" s="53">
        <v>402.25</v>
      </c>
      <c r="F348" s="43"/>
      <c r="G348" s="4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>
        <f t="shared" si="20"/>
        <v>402.25</v>
      </c>
      <c r="T348" s="3"/>
      <c r="U348" s="3"/>
      <c r="V348" s="54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>
        <f t="shared" si="21"/>
        <v>0</v>
      </c>
      <c r="AK348" s="3">
        <f t="shared" si="19"/>
        <v>402.25</v>
      </c>
      <c r="AL348" s="43" t="s">
        <v>1965</v>
      </c>
    </row>
    <row r="349" spans="1:38" ht="15.75" x14ac:dyDescent="0.25">
      <c r="A349" s="55" t="s">
        <v>1237</v>
      </c>
      <c r="B349" s="56" t="s">
        <v>1238</v>
      </c>
      <c r="C349" s="43" t="s">
        <v>1239</v>
      </c>
      <c r="D349" s="43" t="s">
        <v>442</v>
      </c>
      <c r="E349" s="53">
        <v>361</v>
      </c>
      <c r="F349" s="43"/>
      <c r="G349" s="4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>
        <f t="shared" si="20"/>
        <v>361</v>
      </c>
      <c r="T349" s="3"/>
      <c r="U349" s="3"/>
      <c r="V349" s="54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>
        <f t="shared" si="21"/>
        <v>0</v>
      </c>
      <c r="AK349" s="3">
        <f t="shared" si="19"/>
        <v>361</v>
      </c>
      <c r="AL349" s="43" t="s">
        <v>1965</v>
      </c>
    </row>
    <row r="350" spans="1:38" ht="15.75" x14ac:dyDescent="0.3">
      <c r="A350" s="55" t="s">
        <v>1240</v>
      </c>
      <c r="B350" s="56" t="s">
        <v>2156</v>
      </c>
      <c r="C350" s="64" t="s">
        <v>2252</v>
      </c>
      <c r="D350" s="43" t="s">
        <v>442</v>
      </c>
      <c r="E350" s="53">
        <v>50</v>
      </c>
      <c r="F350" s="43"/>
      <c r="G350" s="4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>
        <f t="shared" si="20"/>
        <v>50</v>
      </c>
      <c r="T350" s="3"/>
      <c r="U350" s="3"/>
      <c r="V350" s="54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>
        <f t="shared" si="21"/>
        <v>0</v>
      </c>
      <c r="AK350" s="3">
        <f t="shared" si="19"/>
        <v>50</v>
      </c>
      <c r="AL350" s="43" t="s">
        <v>1965</v>
      </c>
    </row>
    <row r="351" spans="1:38" ht="15.75" x14ac:dyDescent="0.3">
      <c r="A351" s="55" t="s">
        <v>1241</v>
      </c>
      <c r="B351" s="56" t="s">
        <v>1242</v>
      </c>
      <c r="C351" s="64" t="s">
        <v>2252</v>
      </c>
      <c r="D351" s="43" t="s">
        <v>442</v>
      </c>
      <c r="E351" s="53">
        <v>25</v>
      </c>
      <c r="F351" s="43"/>
      <c r="G351" s="4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>
        <f t="shared" si="20"/>
        <v>25</v>
      </c>
      <c r="T351" s="3"/>
      <c r="U351" s="3"/>
      <c r="V351" s="54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>
        <v>0</v>
      </c>
      <c r="AK351" s="3">
        <f t="shared" si="19"/>
        <v>25</v>
      </c>
      <c r="AL351" s="43" t="s">
        <v>1965</v>
      </c>
    </row>
    <row r="352" spans="1:38" ht="15.75" x14ac:dyDescent="0.3">
      <c r="A352" s="55" t="s">
        <v>1243</v>
      </c>
      <c r="B352" s="56" t="s">
        <v>1244</v>
      </c>
      <c r="C352" s="46" t="s">
        <v>2253</v>
      </c>
      <c r="D352" s="43" t="s">
        <v>442</v>
      </c>
      <c r="E352" s="53">
        <v>500</v>
      </c>
      <c r="F352" s="43"/>
      <c r="G352" s="4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>
        <f t="shared" si="20"/>
        <v>500</v>
      </c>
      <c r="T352" s="3"/>
      <c r="U352" s="3"/>
      <c r="V352" s="54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>
        <v>0</v>
      </c>
      <c r="AK352" s="3">
        <f t="shared" si="19"/>
        <v>500</v>
      </c>
      <c r="AL352" s="43" t="s">
        <v>1965</v>
      </c>
    </row>
    <row r="353" spans="1:38" x14ac:dyDescent="0.25">
      <c r="A353" s="83" t="s">
        <v>1245</v>
      </c>
      <c r="B353" s="83"/>
      <c r="C353" s="83"/>
      <c r="D353" s="42"/>
      <c r="E353" s="53">
        <v>0</v>
      </c>
      <c r="F353" s="43"/>
      <c r="G353" s="4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>
        <f t="shared" si="20"/>
        <v>0</v>
      </c>
      <c r="T353" s="3"/>
      <c r="U353" s="3"/>
      <c r="V353" s="54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>
        <f t="shared" ref="AJ353:AJ416" si="22">SUM(T353:AI353)</f>
        <v>0</v>
      </c>
      <c r="AK353" s="3">
        <f t="shared" si="19"/>
        <v>0</v>
      </c>
      <c r="AL353" s="43"/>
    </row>
    <row r="354" spans="1:38" ht="15.75" x14ac:dyDescent="0.25">
      <c r="A354" s="55" t="s">
        <v>1246</v>
      </c>
      <c r="B354" s="56" t="s">
        <v>1247</v>
      </c>
      <c r="C354" s="43" t="s">
        <v>1248</v>
      </c>
      <c r="D354" s="43" t="s">
        <v>487</v>
      </c>
      <c r="E354" s="53">
        <v>31.085600000000003</v>
      </c>
      <c r="F354" s="43"/>
      <c r="G354" s="4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>
        <f t="shared" si="20"/>
        <v>31.085600000000003</v>
      </c>
      <c r="T354" s="3"/>
      <c r="U354" s="3"/>
      <c r="V354" s="54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>
        <f t="shared" si="22"/>
        <v>0</v>
      </c>
      <c r="AK354" s="3">
        <f t="shared" si="19"/>
        <v>31.085600000000003</v>
      </c>
      <c r="AL354" s="43" t="s">
        <v>1967</v>
      </c>
    </row>
    <row r="355" spans="1:38" x14ac:dyDescent="0.25">
      <c r="A355" s="55" t="s">
        <v>1249</v>
      </c>
      <c r="B355" s="56" t="s">
        <v>1250</v>
      </c>
      <c r="C355" s="43"/>
      <c r="D355" s="43" t="s">
        <v>459</v>
      </c>
      <c r="E355" s="53">
        <v>0.8</v>
      </c>
      <c r="F355" s="43"/>
      <c r="G355" s="4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>
        <f t="shared" si="20"/>
        <v>0.8</v>
      </c>
      <c r="T355" s="3"/>
      <c r="U355" s="3"/>
      <c r="V355" s="54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>
        <f t="shared" si="22"/>
        <v>0</v>
      </c>
      <c r="AK355" s="3">
        <f t="shared" si="19"/>
        <v>0.8</v>
      </c>
      <c r="AL355" s="43" t="s">
        <v>1967</v>
      </c>
    </row>
    <row r="356" spans="1:38" ht="15.75" x14ac:dyDescent="0.3">
      <c r="A356" s="55" t="s">
        <v>1251</v>
      </c>
      <c r="B356" s="56" t="s">
        <v>1252</v>
      </c>
      <c r="C356" s="46" t="s">
        <v>2254</v>
      </c>
      <c r="D356" s="43" t="s">
        <v>442</v>
      </c>
      <c r="E356" s="53">
        <v>155</v>
      </c>
      <c r="F356" s="43"/>
      <c r="G356" s="4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>
        <f t="shared" si="20"/>
        <v>155</v>
      </c>
      <c r="T356" s="3"/>
      <c r="U356" s="3"/>
      <c r="V356" s="54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>
        <f t="shared" si="22"/>
        <v>0</v>
      </c>
      <c r="AK356" s="3">
        <f t="shared" si="19"/>
        <v>155</v>
      </c>
      <c r="AL356" s="43" t="s">
        <v>1965</v>
      </c>
    </row>
    <row r="357" spans="1:38" ht="15.75" x14ac:dyDescent="0.25">
      <c r="A357" s="55" t="s">
        <v>1253</v>
      </c>
      <c r="B357" s="56" t="s">
        <v>1254</v>
      </c>
      <c r="C357" s="43" t="s">
        <v>1255</v>
      </c>
      <c r="D357" s="43" t="s">
        <v>487</v>
      </c>
      <c r="E357" s="53">
        <v>0</v>
      </c>
      <c r="F357" s="43"/>
      <c r="G357" s="4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>
        <f t="shared" si="20"/>
        <v>0</v>
      </c>
      <c r="T357" s="3"/>
      <c r="U357" s="3"/>
      <c r="V357" s="54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>
        <f t="shared" si="22"/>
        <v>0</v>
      </c>
      <c r="AK357" s="3">
        <f t="shared" si="19"/>
        <v>0</v>
      </c>
      <c r="AL357" s="43" t="s">
        <v>1965</v>
      </c>
    </row>
    <row r="358" spans="1:38" x14ac:dyDescent="0.25">
      <c r="A358" s="55" t="s">
        <v>1256</v>
      </c>
      <c r="B358" s="56" t="s">
        <v>1257</v>
      </c>
      <c r="C358" s="43"/>
      <c r="D358" s="43" t="s">
        <v>487</v>
      </c>
      <c r="E358" s="53">
        <v>50</v>
      </c>
      <c r="F358" s="43"/>
      <c r="G358" s="4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>
        <f t="shared" si="20"/>
        <v>50</v>
      </c>
      <c r="T358" s="3"/>
      <c r="U358" s="3"/>
      <c r="V358" s="54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>
        <f t="shared" si="22"/>
        <v>0</v>
      </c>
      <c r="AK358" s="3">
        <f t="shared" si="19"/>
        <v>50</v>
      </c>
      <c r="AL358" s="43" t="s">
        <v>1965</v>
      </c>
    </row>
    <row r="359" spans="1:38" ht="15.75" x14ac:dyDescent="0.25">
      <c r="A359" s="55" t="s">
        <v>1258</v>
      </c>
      <c r="B359" s="56" t="s">
        <v>1259</v>
      </c>
      <c r="C359" s="43" t="s">
        <v>1260</v>
      </c>
      <c r="D359" s="43" t="s">
        <v>487</v>
      </c>
      <c r="E359" s="53">
        <v>1</v>
      </c>
      <c r="F359" s="43"/>
      <c r="G359" s="4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>
        <f t="shared" si="20"/>
        <v>1</v>
      </c>
      <c r="T359" s="3"/>
      <c r="U359" s="3"/>
      <c r="V359" s="54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>
        <f t="shared" si="22"/>
        <v>0</v>
      </c>
      <c r="AK359" s="3">
        <f t="shared" si="19"/>
        <v>1</v>
      </c>
      <c r="AL359" s="43" t="s">
        <v>1967</v>
      </c>
    </row>
    <row r="360" spans="1:38" ht="15.75" x14ac:dyDescent="0.3">
      <c r="A360" s="55" t="s">
        <v>1261</v>
      </c>
      <c r="B360" s="56" t="s">
        <v>1262</v>
      </c>
      <c r="C360" s="46" t="s">
        <v>2255</v>
      </c>
      <c r="D360" s="43" t="s">
        <v>487</v>
      </c>
      <c r="E360" s="53">
        <v>0</v>
      </c>
      <c r="F360" s="43"/>
      <c r="G360" s="4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>
        <f t="shared" si="20"/>
        <v>0</v>
      </c>
      <c r="T360" s="3"/>
      <c r="U360" s="3"/>
      <c r="V360" s="54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>
        <f t="shared" si="22"/>
        <v>0</v>
      </c>
      <c r="AK360" s="3">
        <f t="shared" si="19"/>
        <v>0</v>
      </c>
      <c r="AL360" s="43" t="s">
        <v>1965</v>
      </c>
    </row>
    <row r="361" spans="1:38" x14ac:dyDescent="0.25">
      <c r="A361" s="55" t="s">
        <v>1263</v>
      </c>
      <c r="B361" s="56" t="s">
        <v>1264</v>
      </c>
      <c r="C361" s="43" t="s">
        <v>1265</v>
      </c>
      <c r="D361" s="43" t="s">
        <v>459</v>
      </c>
      <c r="E361" s="53">
        <v>0.90000000000000013</v>
      </c>
      <c r="F361" s="43"/>
      <c r="G361" s="4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>
        <f t="shared" si="20"/>
        <v>0.90000000000000013</v>
      </c>
      <c r="T361" s="3"/>
      <c r="U361" s="3"/>
      <c r="V361" s="54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>
        <f t="shared" si="22"/>
        <v>0</v>
      </c>
      <c r="AK361" s="3">
        <f t="shared" si="19"/>
        <v>0.90000000000000013</v>
      </c>
      <c r="AL361" s="43" t="s">
        <v>1967</v>
      </c>
    </row>
    <row r="362" spans="1:38" ht="15.75" x14ac:dyDescent="0.3">
      <c r="A362" s="55" t="s">
        <v>1266</v>
      </c>
      <c r="B362" s="56" t="s">
        <v>1267</v>
      </c>
      <c r="C362" s="46" t="s">
        <v>2256</v>
      </c>
      <c r="D362" s="43" t="s">
        <v>487</v>
      </c>
      <c r="E362" s="53">
        <v>4.75</v>
      </c>
      <c r="F362" s="43"/>
      <c r="G362" s="4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>
        <f t="shared" si="20"/>
        <v>4.75</v>
      </c>
      <c r="T362" s="3"/>
      <c r="U362" s="3"/>
      <c r="V362" s="54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>
        <f t="shared" si="22"/>
        <v>0</v>
      </c>
      <c r="AK362" s="3">
        <f t="shared" si="19"/>
        <v>4.75</v>
      </c>
      <c r="AL362" s="43" t="s">
        <v>1967</v>
      </c>
    </row>
    <row r="363" spans="1:38" ht="15.75" x14ac:dyDescent="0.3">
      <c r="A363" s="55" t="s">
        <v>1268</v>
      </c>
      <c r="B363" s="56" t="s">
        <v>1269</v>
      </c>
      <c r="C363" s="46" t="s">
        <v>2257</v>
      </c>
      <c r="D363" s="43"/>
      <c r="E363" s="53">
        <v>0</v>
      </c>
      <c r="F363" s="43"/>
      <c r="G363" s="4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>
        <f t="shared" si="20"/>
        <v>0</v>
      </c>
      <c r="T363" s="3"/>
      <c r="U363" s="3"/>
      <c r="V363" s="54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>
        <f t="shared" si="22"/>
        <v>0</v>
      </c>
      <c r="AK363" s="3">
        <f t="shared" si="19"/>
        <v>0</v>
      </c>
      <c r="AL363" s="43" t="s">
        <v>1967</v>
      </c>
    </row>
    <row r="364" spans="1:38" ht="15.75" x14ac:dyDescent="0.3">
      <c r="A364" s="55" t="s">
        <v>1270</v>
      </c>
      <c r="B364" s="56" t="s">
        <v>1271</v>
      </c>
      <c r="C364" s="46" t="s">
        <v>2258</v>
      </c>
      <c r="D364" s="43" t="s">
        <v>498</v>
      </c>
      <c r="E364" s="53">
        <v>100</v>
      </c>
      <c r="F364" s="43"/>
      <c r="G364" s="4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>
        <f t="shared" si="20"/>
        <v>100</v>
      </c>
      <c r="T364" s="3"/>
      <c r="U364" s="3"/>
      <c r="V364" s="54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>
        <f t="shared" si="22"/>
        <v>0</v>
      </c>
      <c r="AK364" s="3">
        <f t="shared" si="19"/>
        <v>100</v>
      </c>
      <c r="AL364" s="43" t="s">
        <v>1974</v>
      </c>
    </row>
    <row r="365" spans="1:38" ht="15.75" x14ac:dyDescent="0.3">
      <c r="A365" s="55" t="s">
        <v>2062</v>
      </c>
      <c r="B365" s="56" t="s">
        <v>2063</v>
      </c>
      <c r="C365" s="46" t="s">
        <v>2259</v>
      </c>
      <c r="D365" s="43" t="s">
        <v>1034</v>
      </c>
      <c r="E365" s="53">
        <v>0</v>
      </c>
      <c r="F365" s="43"/>
      <c r="G365" s="4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>
        <f t="shared" si="20"/>
        <v>0</v>
      </c>
      <c r="T365" s="3"/>
      <c r="U365" s="3"/>
      <c r="V365" s="54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>
        <f t="shared" si="22"/>
        <v>0</v>
      </c>
      <c r="AK365" s="3">
        <f t="shared" ref="AK365:AK428" si="23">S365-AJ365</f>
        <v>0</v>
      </c>
      <c r="AL365" s="43" t="s">
        <v>1965</v>
      </c>
    </row>
    <row r="366" spans="1:38" x14ac:dyDescent="0.25">
      <c r="A366" s="83" t="s">
        <v>1272</v>
      </c>
      <c r="B366" s="83"/>
      <c r="C366" s="83"/>
      <c r="D366" s="42"/>
      <c r="E366" s="53">
        <v>0</v>
      </c>
      <c r="F366" s="43"/>
      <c r="G366" s="4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>
        <f t="shared" si="20"/>
        <v>0</v>
      </c>
      <c r="T366" s="3"/>
      <c r="U366" s="3"/>
      <c r="V366" s="54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>
        <f t="shared" si="22"/>
        <v>0</v>
      </c>
      <c r="AK366" s="3">
        <f t="shared" si="23"/>
        <v>0</v>
      </c>
      <c r="AL366" s="43"/>
    </row>
    <row r="367" spans="1:38" ht="15.75" x14ac:dyDescent="0.25">
      <c r="A367" s="55" t="s">
        <v>1273</v>
      </c>
      <c r="B367" s="56" t="s">
        <v>1274</v>
      </c>
      <c r="C367" s="43" t="s">
        <v>1275</v>
      </c>
      <c r="D367" s="43" t="s">
        <v>438</v>
      </c>
      <c r="E367" s="53">
        <v>48.701999999999998</v>
      </c>
      <c r="F367" s="43"/>
      <c r="G367" s="4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>
        <f t="shared" si="20"/>
        <v>48.701999999999998</v>
      </c>
      <c r="T367" s="3"/>
      <c r="U367" s="3"/>
      <c r="V367" s="54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>
        <f t="shared" si="22"/>
        <v>0</v>
      </c>
      <c r="AK367" s="3">
        <f t="shared" si="23"/>
        <v>48.701999999999998</v>
      </c>
      <c r="AL367" s="43" t="s">
        <v>1967</v>
      </c>
    </row>
    <row r="368" spans="1:38" ht="15.75" x14ac:dyDescent="0.3">
      <c r="A368" s="55" t="s">
        <v>1276</v>
      </c>
      <c r="B368" s="56" t="s">
        <v>1277</v>
      </c>
      <c r="C368" s="46" t="s">
        <v>2260</v>
      </c>
      <c r="D368" s="43" t="s">
        <v>442</v>
      </c>
      <c r="E368" s="53">
        <v>1027</v>
      </c>
      <c r="F368" s="43"/>
      <c r="G368" s="4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>
        <f t="shared" si="20"/>
        <v>1027</v>
      </c>
      <c r="T368" s="3"/>
      <c r="U368" s="3"/>
      <c r="V368" s="54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>
        <f t="shared" si="22"/>
        <v>0</v>
      </c>
      <c r="AK368" s="3">
        <f t="shared" si="23"/>
        <v>1027</v>
      </c>
      <c r="AL368" s="43" t="s">
        <v>1965</v>
      </c>
    </row>
    <row r="369" spans="1:38" ht="15.75" x14ac:dyDescent="0.3">
      <c r="A369" s="55" t="s">
        <v>1278</v>
      </c>
      <c r="B369" s="56" t="s">
        <v>1279</v>
      </c>
      <c r="C369" s="46" t="s">
        <v>2261</v>
      </c>
      <c r="D369" s="43" t="s">
        <v>442</v>
      </c>
      <c r="E369" s="53">
        <v>500</v>
      </c>
      <c r="F369" s="43"/>
      <c r="G369" s="4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>
        <f t="shared" si="20"/>
        <v>500</v>
      </c>
      <c r="T369" s="3"/>
      <c r="U369" s="3"/>
      <c r="V369" s="54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>
        <f t="shared" si="22"/>
        <v>0</v>
      </c>
      <c r="AK369" s="3">
        <f t="shared" si="23"/>
        <v>500</v>
      </c>
      <c r="AL369" s="43" t="s">
        <v>1965</v>
      </c>
    </row>
    <row r="370" spans="1:38" ht="15.75" x14ac:dyDescent="0.3">
      <c r="A370" s="55" t="s">
        <v>1280</v>
      </c>
      <c r="B370" s="56" t="s">
        <v>1281</v>
      </c>
      <c r="C370" s="46" t="s">
        <v>2262</v>
      </c>
      <c r="D370" s="43" t="s">
        <v>442</v>
      </c>
      <c r="E370" s="53">
        <v>0.9</v>
      </c>
      <c r="F370" s="43"/>
      <c r="G370" s="4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>
        <f t="shared" si="20"/>
        <v>0.9</v>
      </c>
      <c r="T370" s="3"/>
      <c r="U370" s="3"/>
      <c r="V370" s="54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>
        <f t="shared" si="22"/>
        <v>0</v>
      </c>
      <c r="AK370" s="3">
        <f t="shared" si="23"/>
        <v>0.9</v>
      </c>
      <c r="AL370" s="43" t="s">
        <v>1967</v>
      </c>
    </row>
    <row r="371" spans="1:38" ht="15.75" x14ac:dyDescent="0.3">
      <c r="A371" s="55" t="s">
        <v>1280</v>
      </c>
      <c r="B371" s="56" t="s">
        <v>1281</v>
      </c>
      <c r="C371" s="46" t="s">
        <v>2262</v>
      </c>
      <c r="D371" s="43" t="s">
        <v>442</v>
      </c>
      <c r="E371" s="53">
        <v>2478.8000000000002</v>
      </c>
      <c r="F371" s="43"/>
      <c r="G371" s="4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>
        <f t="shared" si="20"/>
        <v>2478.8000000000002</v>
      </c>
      <c r="T371" s="3"/>
      <c r="U371" s="3"/>
      <c r="V371" s="58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>
        <f t="shared" si="22"/>
        <v>0</v>
      </c>
      <c r="AK371" s="3">
        <f t="shared" si="23"/>
        <v>2478.8000000000002</v>
      </c>
      <c r="AL371" s="43" t="s">
        <v>1965</v>
      </c>
    </row>
    <row r="372" spans="1:38" x14ac:dyDescent="0.25">
      <c r="A372" s="55" t="s">
        <v>1282</v>
      </c>
      <c r="B372" s="56" t="s">
        <v>1283</v>
      </c>
      <c r="C372" s="43" t="s">
        <v>1284</v>
      </c>
      <c r="D372" s="43" t="s">
        <v>634</v>
      </c>
      <c r="E372" s="53">
        <v>24.799999999999997</v>
      </c>
      <c r="F372" s="43"/>
      <c r="G372" s="4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>
        <f t="shared" si="20"/>
        <v>24.799999999999997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>
        <f t="shared" si="22"/>
        <v>0</v>
      </c>
      <c r="AK372" s="3">
        <f t="shared" si="23"/>
        <v>24.799999999999997</v>
      </c>
      <c r="AL372" s="43" t="s">
        <v>1967</v>
      </c>
    </row>
    <row r="373" spans="1:38" ht="15.75" x14ac:dyDescent="0.3">
      <c r="A373" s="55" t="s">
        <v>1285</v>
      </c>
      <c r="B373" s="56" t="s">
        <v>1361</v>
      </c>
      <c r="C373" s="46" t="s">
        <v>2263</v>
      </c>
      <c r="D373" s="43" t="s">
        <v>442</v>
      </c>
      <c r="E373" s="53">
        <v>50</v>
      </c>
      <c r="F373" s="43"/>
      <c r="G373" s="4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>
        <f t="shared" si="20"/>
        <v>50</v>
      </c>
      <c r="T373" s="3"/>
      <c r="U373" s="3"/>
      <c r="V373" s="54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>
        <f t="shared" si="22"/>
        <v>0</v>
      </c>
      <c r="AK373" s="3">
        <f t="shared" si="23"/>
        <v>50</v>
      </c>
      <c r="AL373" s="43" t="s">
        <v>1965</v>
      </c>
    </row>
    <row r="374" spans="1:38" ht="15.75" x14ac:dyDescent="0.3">
      <c r="A374" s="55" t="s">
        <v>1286</v>
      </c>
      <c r="B374" s="56" t="s">
        <v>1287</v>
      </c>
      <c r="C374" s="46" t="s">
        <v>2264</v>
      </c>
      <c r="D374" s="43" t="s">
        <v>438</v>
      </c>
      <c r="E374" s="53">
        <v>4.1029999999999998</v>
      </c>
      <c r="F374" s="43"/>
      <c r="G374" s="4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>
        <f t="shared" si="20"/>
        <v>4.1029999999999998</v>
      </c>
      <c r="T374" s="3"/>
      <c r="U374" s="3"/>
      <c r="V374" s="54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>
        <f t="shared" si="22"/>
        <v>0</v>
      </c>
      <c r="AK374" s="3">
        <f t="shared" si="23"/>
        <v>4.1029999999999998</v>
      </c>
      <c r="AL374" s="43" t="s">
        <v>1967</v>
      </c>
    </row>
    <row r="375" spans="1:38" ht="15.75" x14ac:dyDescent="0.3">
      <c r="A375" s="55" t="s">
        <v>1288</v>
      </c>
      <c r="B375" s="56" t="s">
        <v>1289</v>
      </c>
      <c r="C375" s="46" t="s">
        <v>2265</v>
      </c>
      <c r="D375" s="43" t="s">
        <v>634</v>
      </c>
      <c r="E375" s="53">
        <v>25.229999999999997</v>
      </c>
      <c r="F375" s="43"/>
      <c r="G375" s="4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>
        <f t="shared" si="20"/>
        <v>25.229999999999997</v>
      </c>
      <c r="T375" s="3"/>
      <c r="U375" s="3"/>
      <c r="V375" s="54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>
        <f t="shared" si="22"/>
        <v>0</v>
      </c>
      <c r="AK375" s="3">
        <f t="shared" si="23"/>
        <v>25.229999999999997</v>
      </c>
      <c r="AL375" s="43" t="s">
        <v>1967</v>
      </c>
    </row>
    <row r="376" spans="1:38" x14ac:dyDescent="0.25">
      <c r="A376" s="55" t="s">
        <v>1290</v>
      </c>
      <c r="B376" s="56" t="s">
        <v>1291</v>
      </c>
      <c r="C376" s="43" t="s">
        <v>2157</v>
      </c>
      <c r="D376" s="43" t="s">
        <v>634</v>
      </c>
      <c r="E376" s="53">
        <v>1</v>
      </c>
      <c r="F376" s="43"/>
      <c r="G376" s="4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>
        <f t="shared" si="20"/>
        <v>1</v>
      </c>
      <c r="T376" s="3"/>
      <c r="U376" s="3"/>
      <c r="V376" s="54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>
        <f t="shared" si="22"/>
        <v>0</v>
      </c>
      <c r="AK376" s="3">
        <f t="shared" si="23"/>
        <v>1</v>
      </c>
      <c r="AL376" s="43" t="s">
        <v>1967</v>
      </c>
    </row>
    <row r="377" spans="1:38" ht="15.75" x14ac:dyDescent="0.3">
      <c r="A377" s="55" t="s">
        <v>1292</v>
      </c>
      <c r="B377" s="56" t="s">
        <v>1293</v>
      </c>
      <c r="C377" s="46" t="s">
        <v>2266</v>
      </c>
      <c r="D377" s="43" t="s">
        <v>459</v>
      </c>
      <c r="E377" s="53">
        <v>7.4</v>
      </c>
      <c r="F377" s="43"/>
      <c r="G377" s="4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>
        <f t="shared" si="20"/>
        <v>7.4</v>
      </c>
      <c r="T377" s="3"/>
      <c r="U377" s="3"/>
      <c r="V377" s="54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>
        <f t="shared" si="22"/>
        <v>0</v>
      </c>
      <c r="AK377" s="3">
        <f t="shared" si="23"/>
        <v>7.4</v>
      </c>
      <c r="AL377" s="43" t="s">
        <v>1967</v>
      </c>
    </row>
    <row r="378" spans="1:38" ht="15.75" x14ac:dyDescent="0.3">
      <c r="A378" s="55" t="s">
        <v>1294</v>
      </c>
      <c r="B378" s="56" t="s">
        <v>1295</v>
      </c>
      <c r="C378" s="46" t="s">
        <v>2267</v>
      </c>
      <c r="D378" s="43" t="s">
        <v>442</v>
      </c>
      <c r="E378" s="53">
        <v>1</v>
      </c>
      <c r="F378" s="43"/>
      <c r="G378" s="4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>
        <f t="shared" si="20"/>
        <v>1</v>
      </c>
      <c r="T378" s="3"/>
      <c r="U378" s="3"/>
      <c r="V378" s="54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>
        <f t="shared" si="22"/>
        <v>0</v>
      </c>
      <c r="AK378" s="3">
        <f t="shared" si="23"/>
        <v>1</v>
      </c>
      <c r="AL378" s="43" t="s">
        <v>1967</v>
      </c>
    </row>
    <row r="379" spans="1:38" x14ac:dyDescent="0.25">
      <c r="A379" s="55" t="s">
        <v>1296</v>
      </c>
      <c r="B379" s="56" t="s">
        <v>1297</v>
      </c>
      <c r="C379" s="43" t="s">
        <v>1298</v>
      </c>
      <c r="D379" s="43" t="s">
        <v>634</v>
      </c>
      <c r="E379" s="53">
        <v>3300</v>
      </c>
      <c r="F379" s="43"/>
      <c r="G379" s="4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>
        <f t="shared" si="20"/>
        <v>3300</v>
      </c>
      <c r="T379" s="3"/>
      <c r="U379" s="3"/>
      <c r="V379" s="54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>
        <f t="shared" si="22"/>
        <v>0</v>
      </c>
      <c r="AK379" s="3">
        <f t="shared" si="23"/>
        <v>3300</v>
      </c>
      <c r="AL379" s="43" t="s">
        <v>1965</v>
      </c>
    </row>
    <row r="380" spans="1:38" ht="15.75" x14ac:dyDescent="0.25">
      <c r="A380" s="55" t="s">
        <v>1299</v>
      </c>
      <c r="B380" s="56" t="s">
        <v>1300</v>
      </c>
      <c r="C380" s="43" t="s">
        <v>1301</v>
      </c>
      <c r="D380" s="43" t="s">
        <v>442</v>
      </c>
      <c r="E380" s="53">
        <v>2994.9</v>
      </c>
      <c r="F380" s="43"/>
      <c r="G380" s="4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>
        <f t="shared" si="20"/>
        <v>2994.9</v>
      </c>
      <c r="T380" s="3"/>
      <c r="U380" s="3"/>
      <c r="V380" s="54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>
        <f t="shared" si="22"/>
        <v>0</v>
      </c>
      <c r="AK380" s="3">
        <f t="shared" si="23"/>
        <v>2994.9</v>
      </c>
      <c r="AL380" s="43" t="s">
        <v>1965</v>
      </c>
    </row>
    <row r="381" spans="1:38" x14ac:dyDescent="0.25">
      <c r="A381" s="55" t="s">
        <v>1302</v>
      </c>
      <c r="B381" s="56" t="s">
        <v>2158</v>
      </c>
      <c r="C381" s="43"/>
      <c r="D381" s="43" t="s">
        <v>442</v>
      </c>
      <c r="E381" s="53">
        <v>200</v>
      </c>
      <c r="F381" s="43"/>
      <c r="G381" s="4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>
        <f t="shared" si="20"/>
        <v>200</v>
      </c>
      <c r="T381" s="3"/>
      <c r="U381" s="3"/>
      <c r="V381" s="54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>
        <f t="shared" si="22"/>
        <v>0</v>
      </c>
      <c r="AK381" s="3">
        <f t="shared" si="23"/>
        <v>200</v>
      </c>
      <c r="AL381" s="43" t="s">
        <v>1965</v>
      </c>
    </row>
    <row r="382" spans="1:38" ht="15.75" x14ac:dyDescent="0.3">
      <c r="A382" s="55" t="s">
        <v>1303</v>
      </c>
      <c r="B382" s="56" t="s">
        <v>1304</v>
      </c>
      <c r="C382" s="46" t="s">
        <v>2268</v>
      </c>
      <c r="D382" s="43" t="s">
        <v>442</v>
      </c>
      <c r="E382" s="53">
        <v>1450</v>
      </c>
      <c r="F382" s="43"/>
      <c r="G382" s="4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>
        <f t="shared" si="20"/>
        <v>1450</v>
      </c>
      <c r="T382" s="3"/>
      <c r="U382" s="3"/>
      <c r="V382" s="54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>
        <f t="shared" si="22"/>
        <v>0</v>
      </c>
      <c r="AK382" s="3">
        <f t="shared" si="23"/>
        <v>1450</v>
      </c>
      <c r="AL382" s="43" t="s">
        <v>1965</v>
      </c>
    </row>
    <row r="383" spans="1:38" ht="15.75" x14ac:dyDescent="0.3">
      <c r="A383" s="55" t="s">
        <v>1305</v>
      </c>
      <c r="B383" s="56" t="s">
        <v>1306</v>
      </c>
      <c r="C383" s="46" t="s">
        <v>2269</v>
      </c>
      <c r="D383" s="43" t="s">
        <v>634</v>
      </c>
      <c r="E383" s="53">
        <v>7.1641999999999975</v>
      </c>
      <c r="F383" s="43"/>
      <c r="G383" s="4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>
        <f>3</f>
        <v>3</v>
      </c>
      <c r="S383" s="3">
        <f t="shared" si="20"/>
        <v>10.164199999999997</v>
      </c>
      <c r="T383" s="3"/>
      <c r="U383" s="3"/>
      <c r="V383" s="54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>
        <f t="shared" si="22"/>
        <v>0</v>
      </c>
      <c r="AK383" s="3">
        <f t="shared" si="23"/>
        <v>10.164199999999997</v>
      </c>
      <c r="AL383" s="43" t="s">
        <v>1967</v>
      </c>
    </row>
    <row r="384" spans="1:38" ht="15.75" x14ac:dyDescent="0.3">
      <c r="A384" s="55" t="s">
        <v>1307</v>
      </c>
      <c r="B384" s="56" t="s">
        <v>1308</v>
      </c>
      <c r="C384" s="46" t="s">
        <v>2270</v>
      </c>
      <c r="D384" s="43" t="s">
        <v>634</v>
      </c>
      <c r="E384" s="53">
        <v>88.5</v>
      </c>
      <c r="F384" s="43"/>
      <c r="G384" s="4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>
        <f t="shared" si="20"/>
        <v>88.5</v>
      </c>
      <c r="T384" s="3"/>
      <c r="U384" s="3"/>
      <c r="V384" s="54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>
        <f t="shared" si="22"/>
        <v>0</v>
      </c>
      <c r="AK384" s="3">
        <f t="shared" si="23"/>
        <v>88.5</v>
      </c>
      <c r="AL384" s="43" t="s">
        <v>1967</v>
      </c>
    </row>
    <row r="385" spans="1:38" ht="15.75" x14ac:dyDescent="0.3">
      <c r="A385" s="55" t="s">
        <v>1309</v>
      </c>
      <c r="B385" s="56" t="s">
        <v>1310</v>
      </c>
      <c r="C385" s="46" t="s">
        <v>2271</v>
      </c>
      <c r="D385" s="43" t="s">
        <v>442</v>
      </c>
      <c r="E385" s="53">
        <v>4100</v>
      </c>
      <c r="F385" s="43"/>
      <c r="G385" s="4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>
        <f t="shared" si="20"/>
        <v>4100</v>
      </c>
      <c r="T385" s="3"/>
      <c r="U385" s="3"/>
      <c r="V385" s="54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>
        <f t="shared" si="22"/>
        <v>0</v>
      </c>
      <c r="AK385" s="3">
        <f t="shared" si="23"/>
        <v>4100</v>
      </c>
      <c r="AL385" s="43" t="s">
        <v>1965</v>
      </c>
    </row>
    <row r="386" spans="1:38" ht="15.75" x14ac:dyDescent="0.3">
      <c r="A386" s="55" t="s">
        <v>1311</v>
      </c>
      <c r="B386" s="56" t="s">
        <v>1312</v>
      </c>
      <c r="C386" s="46" t="s">
        <v>2272</v>
      </c>
      <c r="D386" s="43" t="s">
        <v>442</v>
      </c>
      <c r="E386" s="53">
        <v>600</v>
      </c>
      <c r="F386" s="43"/>
      <c r="G386" s="4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>
        <f t="shared" si="20"/>
        <v>600</v>
      </c>
      <c r="T386" s="3"/>
      <c r="U386" s="3"/>
      <c r="V386" s="54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>
        <f t="shared" si="22"/>
        <v>0</v>
      </c>
      <c r="AK386" s="3">
        <f t="shared" si="23"/>
        <v>600</v>
      </c>
      <c r="AL386" s="43" t="s">
        <v>1965</v>
      </c>
    </row>
    <row r="387" spans="1:38" ht="15.75" x14ac:dyDescent="0.3">
      <c r="A387" s="55" t="s">
        <v>1313</v>
      </c>
      <c r="B387" s="56" t="s">
        <v>1314</v>
      </c>
      <c r="C387" s="46" t="s">
        <v>2273</v>
      </c>
      <c r="D387" s="43" t="s">
        <v>634</v>
      </c>
      <c r="E387" s="53">
        <v>1</v>
      </c>
      <c r="F387" s="43"/>
      <c r="G387" s="4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>
        <f t="shared" si="20"/>
        <v>1</v>
      </c>
      <c r="T387" s="3"/>
      <c r="U387" s="3"/>
      <c r="V387" s="54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>
        <f t="shared" si="22"/>
        <v>0</v>
      </c>
      <c r="AK387" s="3">
        <f t="shared" si="23"/>
        <v>1</v>
      </c>
      <c r="AL387" s="43" t="s">
        <v>1967</v>
      </c>
    </row>
    <row r="388" spans="1:38" ht="15.75" x14ac:dyDescent="0.3">
      <c r="A388" s="55" t="s">
        <v>1315</v>
      </c>
      <c r="B388" s="56" t="s">
        <v>1316</v>
      </c>
      <c r="C388" s="46" t="s">
        <v>2274</v>
      </c>
      <c r="D388" s="43" t="s">
        <v>442</v>
      </c>
      <c r="E388" s="53">
        <v>5946.4</v>
      </c>
      <c r="F388" s="43"/>
      <c r="G388" s="4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>
        <f t="shared" si="20"/>
        <v>5946.4</v>
      </c>
      <c r="T388" s="3"/>
      <c r="U388" s="3"/>
      <c r="V388" s="54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>
        <f t="shared" si="22"/>
        <v>0</v>
      </c>
      <c r="AK388" s="3">
        <f t="shared" si="23"/>
        <v>5946.4</v>
      </c>
      <c r="AL388" s="43" t="s">
        <v>1965</v>
      </c>
    </row>
    <row r="389" spans="1:38" ht="15.75" x14ac:dyDescent="0.25">
      <c r="A389" s="55" t="s">
        <v>1317</v>
      </c>
      <c r="B389" s="56" t="s">
        <v>1318</v>
      </c>
      <c r="C389" s="43" t="s">
        <v>1319</v>
      </c>
      <c r="D389" s="43" t="s">
        <v>442</v>
      </c>
      <c r="E389" s="53">
        <v>450</v>
      </c>
      <c r="F389" s="43"/>
      <c r="G389" s="4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>
        <f t="shared" si="20"/>
        <v>450</v>
      </c>
      <c r="T389" s="3"/>
      <c r="U389" s="3"/>
      <c r="V389" s="54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>
        <f t="shared" si="22"/>
        <v>0</v>
      </c>
      <c r="AK389" s="3">
        <f t="shared" si="23"/>
        <v>450</v>
      </c>
      <c r="AL389" s="43" t="s">
        <v>1965</v>
      </c>
    </row>
    <row r="390" spans="1:38" ht="15.75" x14ac:dyDescent="0.3">
      <c r="A390" s="55" t="s">
        <v>1320</v>
      </c>
      <c r="B390" s="56" t="s">
        <v>1321</v>
      </c>
      <c r="C390" s="46" t="s">
        <v>2275</v>
      </c>
      <c r="D390" s="43" t="s">
        <v>442</v>
      </c>
      <c r="E390" s="53">
        <v>90</v>
      </c>
      <c r="F390" s="43"/>
      <c r="G390" s="4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>
        <f t="shared" ref="S390:S415" si="24">SUM(E390:R390)</f>
        <v>90</v>
      </c>
      <c r="T390" s="3"/>
      <c r="U390" s="3"/>
      <c r="V390" s="54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>
        <f t="shared" si="22"/>
        <v>0</v>
      </c>
      <c r="AK390" s="3">
        <f t="shared" si="23"/>
        <v>90</v>
      </c>
      <c r="AL390" s="43" t="s">
        <v>1965</v>
      </c>
    </row>
    <row r="391" spans="1:38" ht="15.75" x14ac:dyDescent="0.3">
      <c r="A391" s="55" t="s">
        <v>1322</v>
      </c>
      <c r="B391" s="56" t="s">
        <v>1323</v>
      </c>
      <c r="C391" s="46" t="s">
        <v>2269</v>
      </c>
      <c r="D391" s="43" t="s">
        <v>634</v>
      </c>
      <c r="E391" s="53">
        <v>5</v>
      </c>
      <c r="F391" s="43"/>
      <c r="G391" s="4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>
        <f t="shared" si="24"/>
        <v>5</v>
      </c>
      <c r="T391" s="3"/>
      <c r="U391" s="3"/>
      <c r="V391" s="54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>
        <f t="shared" si="22"/>
        <v>0</v>
      </c>
      <c r="AK391" s="3">
        <f t="shared" si="23"/>
        <v>5</v>
      </c>
      <c r="AL391" s="43" t="s">
        <v>1967</v>
      </c>
    </row>
    <row r="392" spans="1:38" ht="15.75" x14ac:dyDescent="0.3">
      <c r="A392" s="55" t="s">
        <v>1324</v>
      </c>
      <c r="B392" s="56" t="s">
        <v>1325</v>
      </c>
      <c r="C392" s="46" t="s">
        <v>2276</v>
      </c>
      <c r="D392" s="43" t="s">
        <v>442</v>
      </c>
      <c r="E392" s="53">
        <v>1200</v>
      </c>
      <c r="F392" s="43"/>
      <c r="G392" s="4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>
        <f t="shared" si="24"/>
        <v>1200</v>
      </c>
      <c r="T392" s="3"/>
      <c r="U392" s="3"/>
      <c r="V392" s="54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>
        <f t="shared" si="22"/>
        <v>0</v>
      </c>
      <c r="AK392" s="3">
        <f t="shared" si="23"/>
        <v>1200</v>
      </c>
      <c r="AL392" s="43" t="s">
        <v>1965</v>
      </c>
    </row>
    <row r="393" spans="1:38" ht="15.75" x14ac:dyDescent="0.3">
      <c r="A393" s="55" t="s">
        <v>1326</v>
      </c>
      <c r="B393" s="56" t="s">
        <v>1327</v>
      </c>
      <c r="C393" s="46" t="s">
        <v>2277</v>
      </c>
      <c r="D393" s="43" t="s">
        <v>442</v>
      </c>
      <c r="E393" s="53">
        <v>205</v>
      </c>
      <c r="F393" s="43"/>
      <c r="G393" s="4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>
        <f t="shared" si="24"/>
        <v>205</v>
      </c>
      <c r="T393" s="3"/>
      <c r="U393" s="3"/>
      <c r="V393" s="54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>
        <f t="shared" si="22"/>
        <v>0</v>
      </c>
      <c r="AK393" s="3">
        <f t="shared" si="23"/>
        <v>205</v>
      </c>
      <c r="AL393" s="43" t="s">
        <v>1965</v>
      </c>
    </row>
    <row r="394" spans="1:38" ht="15.75" x14ac:dyDescent="0.25">
      <c r="A394" s="55" t="s">
        <v>1328</v>
      </c>
      <c r="B394" s="56" t="s">
        <v>1329</v>
      </c>
      <c r="C394" s="43" t="s">
        <v>638</v>
      </c>
      <c r="D394" s="43" t="s">
        <v>634</v>
      </c>
      <c r="E394" s="53">
        <v>0</v>
      </c>
      <c r="F394" s="43"/>
      <c r="G394" s="4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>
        <f t="shared" si="24"/>
        <v>0</v>
      </c>
      <c r="T394" s="3"/>
      <c r="U394" s="3"/>
      <c r="V394" s="54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>
        <f t="shared" si="22"/>
        <v>0</v>
      </c>
      <c r="AK394" s="3">
        <f t="shared" si="23"/>
        <v>0</v>
      </c>
      <c r="AL394" s="43"/>
    </row>
    <row r="395" spans="1:38" ht="15.75" x14ac:dyDescent="0.25">
      <c r="A395" s="55" t="s">
        <v>1330</v>
      </c>
      <c r="B395" s="56" t="s">
        <v>1331</v>
      </c>
      <c r="C395" s="43" t="s">
        <v>1332</v>
      </c>
      <c r="D395" s="43" t="s">
        <v>459</v>
      </c>
      <c r="E395" s="53">
        <v>2</v>
      </c>
      <c r="F395" s="43"/>
      <c r="G395" s="4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>
        <f t="shared" si="24"/>
        <v>2</v>
      </c>
      <c r="T395" s="3"/>
      <c r="U395" s="3"/>
      <c r="V395" s="54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>
        <f t="shared" si="22"/>
        <v>0</v>
      </c>
      <c r="AK395" s="3">
        <f t="shared" si="23"/>
        <v>2</v>
      </c>
      <c r="AL395" s="43" t="s">
        <v>1967</v>
      </c>
    </row>
    <row r="396" spans="1:38" ht="15.75" x14ac:dyDescent="0.25">
      <c r="A396" s="55" t="s">
        <v>1333</v>
      </c>
      <c r="B396" s="56" t="s">
        <v>1334</v>
      </c>
      <c r="C396" s="43" t="s">
        <v>1335</v>
      </c>
      <c r="D396" s="43" t="s">
        <v>634</v>
      </c>
      <c r="E396" s="53">
        <v>25</v>
      </c>
      <c r="F396" s="43"/>
      <c r="G396" s="4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>
        <f t="shared" si="24"/>
        <v>25</v>
      </c>
      <c r="T396" s="3"/>
      <c r="U396" s="3"/>
      <c r="V396" s="54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>
        <f t="shared" si="22"/>
        <v>0</v>
      </c>
      <c r="AK396" s="3">
        <f t="shared" si="23"/>
        <v>25</v>
      </c>
      <c r="AL396" s="43" t="s">
        <v>1965</v>
      </c>
    </row>
    <row r="397" spans="1:38" ht="15.75" x14ac:dyDescent="0.3">
      <c r="A397" s="55" t="s">
        <v>1336</v>
      </c>
      <c r="B397" s="56" t="s">
        <v>1337</v>
      </c>
      <c r="C397" s="46" t="s">
        <v>2278</v>
      </c>
      <c r="D397" s="43" t="s">
        <v>442</v>
      </c>
      <c r="E397" s="53">
        <v>1000</v>
      </c>
      <c r="F397" s="43"/>
      <c r="G397" s="4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>
        <f t="shared" si="24"/>
        <v>1000</v>
      </c>
      <c r="T397" s="3"/>
      <c r="U397" s="3"/>
      <c r="V397" s="54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>
        <f t="shared" si="22"/>
        <v>0</v>
      </c>
      <c r="AK397" s="3">
        <f t="shared" si="23"/>
        <v>1000</v>
      </c>
      <c r="AL397" s="43" t="s">
        <v>1965</v>
      </c>
    </row>
    <row r="398" spans="1:38" ht="15.75" x14ac:dyDescent="0.3">
      <c r="A398" s="55" t="s">
        <v>1338</v>
      </c>
      <c r="B398" s="56" t="s">
        <v>1339</v>
      </c>
      <c r="C398" s="46" t="s">
        <v>2279</v>
      </c>
      <c r="D398" s="43" t="s">
        <v>634</v>
      </c>
      <c r="E398" s="53">
        <v>250</v>
      </c>
      <c r="F398" s="43"/>
      <c r="G398" s="4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>
        <f t="shared" si="24"/>
        <v>250</v>
      </c>
      <c r="T398" s="3"/>
      <c r="U398" s="3"/>
      <c r="V398" s="54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>
        <f t="shared" si="22"/>
        <v>0</v>
      </c>
      <c r="AK398" s="3">
        <f t="shared" si="23"/>
        <v>250</v>
      </c>
      <c r="AL398" s="43" t="s">
        <v>1965</v>
      </c>
    </row>
    <row r="399" spans="1:38" ht="16.5" x14ac:dyDescent="0.25">
      <c r="A399" s="55" t="s">
        <v>1340</v>
      </c>
      <c r="B399" s="56" t="s">
        <v>1341</v>
      </c>
      <c r="C399" s="43" t="s">
        <v>1342</v>
      </c>
      <c r="D399" s="43" t="s">
        <v>634</v>
      </c>
      <c r="E399" s="53">
        <v>0</v>
      </c>
      <c r="F399" s="43"/>
      <c r="G399" s="4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>
        <f t="shared" si="24"/>
        <v>0</v>
      </c>
      <c r="T399" s="3"/>
      <c r="U399" s="3"/>
      <c r="V399" s="54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>
        <f t="shared" si="22"/>
        <v>0</v>
      </c>
      <c r="AK399" s="3">
        <f t="shared" si="23"/>
        <v>0</v>
      </c>
      <c r="AL399" s="43" t="s">
        <v>1966</v>
      </c>
    </row>
    <row r="400" spans="1:38" ht="15.75" x14ac:dyDescent="0.3">
      <c r="A400" s="55" t="s">
        <v>1343</v>
      </c>
      <c r="B400" s="56" t="s">
        <v>1344</v>
      </c>
      <c r="C400" s="46" t="s">
        <v>2280</v>
      </c>
      <c r="D400" s="43" t="s">
        <v>442</v>
      </c>
      <c r="E400" s="53">
        <v>1000</v>
      </c>
      <c r="F400" s="43"/>
      <c r="G400" s="4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>
        <f t="shared" si="24"/>
        <v>1000</v>
      </c>
      <c r="T400" s="3"/>
      <c r="U400" s="3"/>
      <c r="V400" s="54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>
        <f t="shared" si="22"/>
        <v>0</v>
      </c>
      <c r="AK400" s="3">
        <f t="shared" si="23"/>
        <v>1000</v>
      </c>
      <c r="AL400" s="43" t="s">
        <v>1965</v>
      </c>
    </row>
    <row r="401" spans="1:38" ht="15.75" x14ac:dyDescent="0.3">
      <c r="A401" s="55" t="s">
        <v>1345</v>
      </c>
      <c r="B401" s="56" t="s">
        <v>1346</v>
      </c>
      <c r="C401" s="46" t="s">
        <v>2281</v>
      </c>
      <c r="D401" s="43" t="s">
        <v>487</v>
      </c>
      <c r="E401" s="53">
        <v>0</v>
      </c>
      <c r="F401" s="43"/>
      <c r="G401" s="4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>
        <f t="shared" si="24"/>
        <v>0</v>
      </c>
      <c r="T401" s="3"/>
      <c r="U401" s="3"/>
      <c r="V401" s="54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>
        <f t="shared" si="22"/>
        <v>0</v>
      </c>
      <c r="AK401" s="3">
        <f t="shared" si="23"/>
        <v>0</v>
      </c>
      <c r="AL401" s="43" t="s">
        <v>1965</v>
      </c>
    </row>
    <row r="402" spans="1:38" ht="15.75" x14ac:dyDescent="0.3">
      <c r="A402" s="55" t="s">
        <v>1347</v>
      </c>
      <c r="B402" s="56" t="s">
        <v>2164</v>
      </c>
      <c r="C402" s="46" t="s">
        <v>2282</v>
      </c>
      <c r="D402" s="43" t="s">
        <v>442</v>
      </c>
      <c r="E402" s="53">
        <v>142</v>
      </c>
      <c r="F402" s="43"/>
      <c r="G402" s="4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>
        <f t="shared" si="24"/>
        <v>142</v>
      </c>
      <c r="T402" s="3"/>
      <c r="U402" s="3"/>
      <c r="V402" s="54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>
        <f t="shared" si="22"/>
        <v>0</v>
      </c>
      <c r="AK402" s="3">
        <f t="shared" si="23"/>
        <v>142</v>
      </c>
      <c r="AL402" s="43" t="s">
        <v>1965</v>
      </c>
    </row>
    <row r="403" spans="1:38" ht="15.75" x14ac:dyDescent="0.3">
      <c r="A403" s="55" t="s">
        <v>1348</v>
      </c>
      <c r="B403" s="56" t="s">
        <v>1349</v>
      </c>
      <c r="C403" s="46" t="s">
        <v>2283</v>
      </c>
      <c r="D403" s="43" t="s">
        <v>442</v>
      </c>
      <c r="E403" s="53">
        <v>200</v>
      </c>
      <c r="F403" s="43"/>
      <c r="G403" s="4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>
        <f t="shared" si="24"/>
        <v>200</v>
      </c>
      <c r="T403" s="3"/>
      <c r="U403" s="3"/>
      <c r="V403" s="54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>
        <f t="shared" si="22"/>
        <v>0</v>
      </c>
      <c r="AK403" s="3">
        <f t="shared" si="23"/>
        <v>200</v>
      </c>
      <c r="AL403" s="43" t="s">
        <v>1965</v>
      </c>
    </row>
    <row r="404" spans="1:38" ht="15.75" x14ac:dyDescent="0.3">
      <c r="A404" s="55" t="s">
        <v>1350</v>
      </c>
      <c r="B404" s="56" t="s">
        <v>1351</v>
      </c>
      <c r="C404" s="46" t="s">
        <v>2284</v>
      </c>
      <c r="D404" s="43" t="s">
        <v>442</v>
      </c>
      <c r="E404" s="53">
        <v>250</v>
      </c>
      <c r="F404" s="43"/>
      <c r="G404" s="4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>
        <f t="shared" si="24"/>
        <v>250</v>
      </c>
      <c r="T404" s="3"/>
      <c r="U404" s="3"/>
      <c r="V404" s="54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>
        <f t="shared" si="22"/>
        <v>0</v>
      </c>
      <c r="AK404" s="3">
        <f t="shared" si="23"/>
        <v>250</v>
      </c>
      <c r="AL404" s="42" t="s">
        <v>1965</v>
      </c>
    </row>
    <row r="405" spans="1:38" ht="15.75" x14ac:dyDescent="0.3">
      <c r="A405" s="55" t="s">
        <v>1352</v>
      </c>
      <c r="B405" s="56" t="s">
        <v>1353</v>
      </c>
      <c r="C405" s="46" t="s">
        <v>2285</v>
      </c>
      <c r="D405" s="43" t="s">
        <v>442</v>
      </c>
      <c r="E405" s="53">
        <v>1000</v>
      </c>
      <c r="F405" s="43"/>
      <c r="G405" s="4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>
        <f t="shared" si="24"/>
        <v>1000</v>
      </c>
      <c r="T405" s="3"/>
      <c r="U405" s="3"/>
      <c r="V405" s="54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>
        <f t="shared" si="22"/>
        <v>0</v>
      </c>
      <c r="AK405" s="3">
        <f t="shared" si="23"/>
        <v>1000</v>
      </c>
      <c r="AL405" s="43" t="s">
        <v>1965</v>
      </c>
    </row>
    <row r="406" spans="1:38" ht="15.75" x14ac:dyDescent="0.3">
      <c r="A406" s="55" t="s">
        <v>1354</v>
      </c>
      <c r="B406" s="56" t="s">
        <v>1355</v>
      </c>
      <c r="C406" s="46" t="s">
        <v>2286</v>
      </c>
      <c r="D406" s="43" t="s">
        <v>442</v>
      </c>
      <c r="E406" s="53">
        <v>10</v>
      </c>
      <c r="F406" s="43"/>
      <c r="G406" s="4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>
        <f t="shared" si="24"/>
        <v>10</v>
      </c>
      <c r="T406" s="3"/>
      <c r="U406" s="3"/>
      <c r="V406" s="54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>
        <f t="shared" si="22"/>
        <v>0</v>
      </c>
      <c r="AK406" s="3">
        <f t="shared" si="23"/>
        <v>10</v>
      </c>
      <c r="AL406" s="43" t="s">
        <v>1965</v>
      </c>
    </row>
    <row r="407" spans="1:38" ht="15.75" x14ac:dyDescent="0.3">
      <c r="A407" s="55" t="s">
        <v>1356</v>
      </c>
      <c r="B407" s="56" t="s">
        <v>1357</v>
      </c>
      <c r="C407" s="46" t="s">
        <v>2287</v>
      </c>
      <c r="D407" s="43"/>
      <c r="E407" s="53">
        <v>100</v>
      </c>
      <c r="F407" s="43"/>
      <c r="G407" s="4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>
        <f t="shared" si="24"/>
        <v>100</v>
      </c>
      <c r="T407" s="3"/>
      <c r="U407" s="3"/>
      <c r="V407" s="54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>
        <f t="shared" si="22"/>
        <v>0</v>
      </c>
      <c r="AK407" s="3">
        <f t="shared" si="23"/>
        <v>100</v>
      </c>
      <c r="AL407" s="43" t="s">
        <v>1965</v>
      </c>
    </row>
    <row r="408" spans="1:38" ht="15.75" x14ac:dyDescent="0.3">
      <c r="A408" s="55" t="s">
        <v>1358</v>
      </c>
      <c r="B408" s="56" t="s">
        <v>1359</v>
      </c>
      <c r="C408" s="46" t="s">
        <v>2288</v>
      </c>
      <c r="D408" s="43" t="s">
        <v>634</v>
      </c>
      <c r="E408" s="53">
        <v>485</v>
      </c>
      <c r="F408" s="43"/>
      <c r="G408" s="4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>
        <f t="shared" si="24"/>
        <v>485</v>
      </c>
      <c r="T408" s="3"/>
      <c r="U408" s="3"/>
      <c r="V408" s="54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>
        <f t="shared" si="22"/>
        <v>0</v>
      </c>
      <c r="AK408" s="3">
        <f t="shared" si="23"/>
        <v>485</v>
      </c>
      <c r="AL408" s="43" t="s">
        <v>1965</v>
      </c>
    </row>
    <row r="409" spans="1:38" ht="15.75" x14ac:dyDescent="0.3">
      <c r="A409" s="55" t="s">
        <v>1360</v>
      </c>
      <c r="B409" s="65" t="s">
        <v>1361</v>
      </c>
      <c r="C409" s="46" t="s">
        <v>2263</v>
      </c>
      <c r="D409" s="43"/>
      <c r="E409" s="53">
        <v>37</v>
      </c>
      <c r="F409" s="43"/>
      <c r="G409" s="4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>
        <f t="shared" si="24"/>
        <v>37</v>
      </c>
      <c r="T409" s="3"/>
      <c r="U409" s="3"/>
      <c r="V409" s="54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>
        <f t="shared" si="22"/>
        <v>0</v>
      </c>
      <c r="AK409" s="3">
        <f t="shared" si="23"/>
        <v>37</v>
      </c>
      <c r="AL409" s="43" t="s">
        <v>1965</v>
      </c>
    </row>
    <row r="410" spans="1:38" ht="15.75" x14ac:dyDescent="0.3">
      <c r="A410" s="55" t="s">
        <v>1362</v>
      </c>
      <c r="B410" s="66" t="s">
        <v>1363</v>
      </c>
      <c r="C410" s="46" t="s">
        <v>2289</v>
      </c>
      <c r="D410" s="43" t="s">
        <v>442</v>
      </c>
      <c r="E410" s="53">
        <v>100</v>
      </c>
      <c r="F410" s="43"/>
      <c r="G410" s="4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>
        <f t="shared" si="24"/>
        <v>100</v>
      </c>
      <c r="T410" s="3"/>
      <c r="U410" s="3"/>
      <c r="V410" s="54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>
        <f t="shared" si="22"/>
        <v>0</v>
      </c>
      <c r="AK410" s="3">
        <f t="shared" si="23"/>
        <v>100</v>
      </c>
      <c r="AL410" s="43" t="s">
        <v>1965</v>
      </c>
    </row>
    <row r="411" spans="1:38" x14ac:dyDescent="0.25">
      <c r="A411" s="55" t="s">
        <v>1364</v>
      </c>
      <c r="B411" s="56" t="s">
        <v>1365</v>
      </c>
      <c r="C411" s="43"/>
      <c r="D411" s="43"/>
      <c r="E411" s="53">
        <v>1000</v>
      </c>
      <c r="F411" s="43"/>
      <c r="G411" s="4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>
        <f t="shared" si="24"/>
        <v>1000</v>
      </c>
      <c r="T411" s="3"/>
      <c r="U411" s="3"/>
      <c r="V411" s="54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>
        <f t="shared" si="22"/>
        <v>0</v>
      </c>
      <c r="AK411" s="3">
        <f t="shared" si="23"/>
        <v>1000</v>
      </c>
      <c r="AL411" s="43" t="s">
        <v>1975</v>
      </c>
    </row>
    <row r="412" spans="1:38" x14ac:dyDescent="0.25">
      <c r="A412" s="55" t="s">
        <v>1366</v>
      </c>
      <c r="B412" s="56" t="s">
        <v>1367</v>
      </c>
      <c r="C412" s="43"/>
      <c r="D412" s="43" t="s">
        <v>442</v>
      </c>
      <c r="E412" s="53">
        <v>250</v>
      </c>
      <c r="F412" s="43"/>
      <c r="G412" s="4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>
        <f t="shared" si="24"/>
        <v>250</v>
      </c>
      <c r="T412" s="3"/>
      <c r="U412" s="3"/>
      <c r="V412" s="54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>
        <f t="shared" si="22"/>
        <v>0</v>
      </c>
      <c r="AK412" s="3">
        <f t="shared" si="23"/>
        <v>250</v>
      </c>
      <c r="AL412" s="43" t="s">
        <v>1965</v>
      </c>
    </row>
    <row r="413" spans="1:38" x14ac:dyDescent="0.25">
      <c r="A413" s="55" t="s">
        <v>1368</v>
      </c>
      <c r="B413" s="56" t="s">
        <v>1369</v>
      </c>
      <c r="C413" s="43"/>
      <c r="D413" s="43"/>
      <c r="E413" s="53">
        <v>2</v>
      </c>
      <c r="F413" s="43"/>
      <c r="G413" s="4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>
        <f t="shared" si="24"/>
        <v>2</v>
      </c>
      <c r="T413" s="3"/>
      <c r="U413" s="3"/>
      <c r="V413" s="54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>
        <f t="shared" si="22"/>
        <v>0</v>
      </c>
      <c r="AK413" s="3">
        <f t="shared" si="23"/>
        <v>2</v>
      </c>
      <c r="AL413" s="43"/>
    </row>
    <row r="414" spans="1:38" x14ac:dyDescent="0.25">
      <c r="A414" s="55" t="s">
        <v>1370</v>
      </c>
      <c r="B414" s="56" t="s">
        <v>1371</v>
      </c>
      <c r="C414" s="43"/>
      <c r="D414" s="43"/>
      <c r="E414" s="53">
        <v>1</v>
      </c>
      <c r="F414" s="43"/>
      <c r="G414" s="4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>
        <f t="shared" si="24"/>
        <v>1</v>
      </c>
      <c r="T414" s="3"/>
      <c r="U414" s="3"/>
      <c r="V414" s="54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>
        <f t="shared" si="22"/>
        <v>0</v>
      </c>
      <c r="AK414" s="3">
        <f t="shared" si="23"/>
        <v>1</v>
      </c>
      <c r="AL414" s="43" t="s">
        <v>1966</v>
      </c>
    </row>
    <row r="415" spans="1:38" x14ac:dyDescent="0.25">
      <c r="A415" s="55" t="s">
        <v>1372</v>
      </c>
      <c r="B415" s="56" t="s">
        <v>1373</v>
      </c>
      <c r="C415" s="43"/>
      <c r="D415" s="43"/>
      <c r="E415" s="53">
        <v>2</v>
      </c>
      <c r="F415" s="43"/>
      <c r="G415" s="4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>
        <f t="shared" si="24"/>
        <v>2</v>
      </c>
      <c r="T415" s="3"/>
      <c r="U415" s="3"/>
      <c r="V415" s="54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>
        <f t="shared" si="22"/>
        <v>0</v>
      </c>
      <c r="AK415" s="3">
        <f t="shared" si="23"/>
        <v>2</v>
      </c>
      <c r="AL415" s="43" t="s">
        <v>1966</v>
      </c>
    </row>
    <row r="416" spans="1:38" x14ac:dyDescent="0.25">
      <c r="A416" s="55" t="s">
        <v>1374</v>
      </c>
      <c r="B416" s="56" t="s">
        <v>1375</v>
      </c>
      <c r="C416" s="43"/>
      <c r="D416" s="43" t="s">
        <v>442</v>
      </c>
      <c r="E416" s="53">
        <v>500</v>
      </c>
      <c r="F416" s="43"/>
      <c r="G416" s="4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>
        <f>SUM(E416:R416)</f>
        <v>500</v>
      </c>
      <c r="T416" s="3"/>
      <c r="U416" s="3"/>
      <c r="V416" s="54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>
        <f t="shared" si="22"/>
        <v>0</v>
      </c>
      <c r="AK416" s="3">
        <f t="shared" si="23"/>
        <v>500</v>
      </c>
      <c r="AL416" s="43" t="s">
        <v>1965</v>
      </c>
    </row>
    <row r="417" spans="1:38" x14ac:dyDescent="0.25">
      <c r="A417" s="55" t="s">
        <v>1992</v>
      </c>
      <c r="B417" s="56" t="s">
        <v>1993</v>
      </c>
      <c r="C417" s="43"/>
      <c r="D417" s="43" t="s">
        <v>442</v>
      </c>
      <c r="E417" s="53">
        <v>500</v>
      </c>
      <c r="F417" s="43"/>
      <c r="G417" s="4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>
        <f t="shared" ref="S417:S478" si="25">SUM(E417:R417)</f>
        <v>500</v>
      </c>
      <c r="T417" s="3"/>
      <c r="U417" s="3"/>
      <c r="V417" s="54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>
        <f t="shared" ref="AJ417:AJ478" si="26">SUM(T417:AI417)</f>
        <v>0</v>
      </c>
      <c r="AK417" s="3">
        <f t="shared" si="23"/>
        <v>500</v>
      </c>
      <c r="AL417" s="43" t="s">
        <v>1965</v>
      </c>
    </row>
    <row r="418" spans="1:38" x14ac:dyDescent="0.25">
      <c r="A418" s="55" t="s">
        <v>2169</v>
      </c>
      <c r="B418" s="56" t="s">
        <v>2170</v>
      </c>
      <c r="C418" s="43"/>
      <c r="D418" s="43" t="s">
        <v>459</v>
      </c>
      <c r="E418" s="53">
        <v>1</v>
      </c>
      <c r="F418" s="43"/>
      <c r="G418" s="4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>
        <f t="shared" si="25"/>
        <v>1</v>
      </c>
      <c r="T418" s="3"/>
      <c r="U418" s="3"/>
      <c r="V418" s="54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>
        <f t="shared" si="26"/>
        <v>0</v>
      </c>
      <c r="AK418" s="3">
        <f t="shared" si="23"/>
        <v>1</v>
      </c>
      <c r="AL418" s="43" t="s">
        <v>1967</v>
      </c>
    </row>
    <row r="419" spans="1:38" x14ac:dyDescent="0.25">
      <c r="A419" s="55" t="s">
        <v>2171</v>
      </c>
      <c r="B419" s="56" t="s">
        <v>2172</v>
      </c>
      <c r="C419" s="43"/>
      <c r="D419" s="43" t="s">
        <v>487</v>
      </c>
      <c r="E419" s="53">
        <v>250</v>
      </c>
      <c r="F419" s="43"/>
      <c r="G419" s="4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>
        <f t="shared" si="25"/>
        <v>250</v>
      </c>
      <c r="T419" s="3"/>
      <c r="U419" s="3"/>
      <c r="V419" s="54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>
        <f t="shared" si="26"/>
        <v>0</v>
      </c>
      <c r="AK419" s="3">
        <f t="shared" si="23"/>
        <v>250</v>
      </c>
      <c r="AL419" s="43" t="s">
        <v>1965</v>
      </c>
    </row>
    <row r="420" spans="1:38" x14ac:dyDescent="0.25">
      <c r="A420" s="55" t="s">
        <v>2290</v>
      </c>
      <c r="B420" s="56" t="s">
        <v>2291</v>
      </c>
      <c r="C420" s="43"/>
      <c r="D420" s="43" t="s">
        <v>459</v>
      </c>
      <c r="E420" s="53">
        <v>1</v>
      </c>
      <c r="F420" s="43"/>
      <c r="G420" s="4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>
        <f t="shared" si="25"/>
        <v>1</v>
      </c>
      <c r="T420" s="3"/>
      <c r="U420" s="3"/>
      <c r="V420" s="54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>
        <f t="shared" si="26"/>
        <v>0</v>
      </c>
      <c r="AK420" s="3">
        <f t="shared" si="23"/>
        <v>1</v>
      </c>
      <c r="AL420" s="43" t="s">
        <v>1967</v>
      </c>
    </row>
    <row r="421" spans="1:38" x14ac:dyDescent="0.25">
      <c r="A421" s="83" t="s">
        <v>1376</v>
      </c>
      <c r="B421" s="83"/>
      <c r="C421" s="83"/>
      <c r="D421" s="42"/>
      <c r="E421" s="53">
        <v>0</v>
      </c>
      <c r="F421" s="43"/>
      <c r="G421" s="4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>
        <f t="shared" si="25"/>
        <v>0</v>
      </c>
      <c r="T421" s="3"/>
      <c r="U421" s="3"/>
      <c r="V421" s="54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>
        <f t="shared" si="26"/>
        <v>0</v>
      </c>
      <c r="AK421" s="3">
        <f t="shared" si="23"/>
        <v>0</v>
      </c>
      <c r="AL421" s="43" t="s">
        <v>1965</v>
      </c>
    </row>
    <row r="422" spans="1:38" x14ac:dyDescent="0.25">
      <c r="A422" s="55" t="s">
        <v>1377</v>
      </c>
      <c r="B422" s="56" t="s">
        <v>1378</v>
      </c>
      <c r="C422" s="43"/>
      <c r="D422" s="43" t="s">
        <v>459</v>
      </c>
      <c r="E422" s="53">
        <v>4.9000000000000004</v>
      </c>
      <c r="F422" s="43"/>
      <c r="G422" s="4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>
        <f t="shared" si="25"/>
        <v>4.9000000000000004</v>
      </c>
      <c r="T422" s="3"/>
      <c r="U422" s="3"/>
      <c r="V422" s="54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>
        <f t="shared" si="26"/>
        <v>0</v>
      </c>
      <c r="AK422" s="3">
        <f t="shared" si="23"/>
        <v>4.9000000000000004</v>
      </c>
      <c r="AL422" s="43" t="s">
        <v>1967</v>
      </c>
    </row>
    <row r="423" spans="1:38" x14ac:dyDescent="0.25">
      <c r="A423" s="55" t="s">
        <v>1379</v>
      </c>
      <c r="B423" s="56" t="s">
        <v>1380</v>
      </c>
      <c r="C423" s="43"/>
      <c r="D423" s="43" t="s">
        <v>459</v>
      </c>
      <c r="E423" s="53">
        <v>2.8</v>
      </c>
      <c r="F423" s="43"/>
      <c r="G423" s="4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>
        <f t="shared" si="25"/>
        <v>2.8</v>
      </c>
      <c r="T423" s="3"/>
      <c r="U423" s="3"/>
      <c r="V423" s="54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>
        <f t="shared" si="26"/>
        <v>0</v>
      </c>
      <c r="AK423" s="3">
        <f t="shared" si="23"/>
        <v>2.8</v>
      </c>
      <c r="AL423" s="43" t="s">
        <v>1967</v>
      </c>
    </row>
    <row r="424" spans="1:38" x14ac:dyDescent="0.25">
      <c r="A424" s="55" t="s">
        <v>1381</v>
      </c>
      <c r="B424" s="56" t="s">
        <v>1382</v>
      </c>
      <c r="C424" s="43"/>
      <c r="D424" s="43" t="s">
        <v>459</v>
      </c>
      <c r="E424" s="53">
        <v>0</v>
      </c>
      <c r="F424" s="43"/>
      <c r="G424" s="4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>
        <f t="shared" si="25"/>
        <v>0</v>
      </c>
      <c r="T424" s="3"/>
      <c r="U424" s="3"/>
      <c r="V424" s="54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>
        <f t="shared" si="26"/>
        <v>0</v>
      </c>
      <c r="AK424" s="3">
        <f t="shared" si="23"/>
        <v>0</v>
      </c>
      <c r="AL424" s="43" t="s">
        <v>1967</v>
      </c>
    </row>
    <row r="425" spans="1:38" ht="15.75" x14ac:dyDescent="0.25">
      <c r="A425" s="55" t="s">
        <v>1383</v>
      </c>
      <c r="B425" s="56" t="s">
        <v>1384</v>
      </c>
      <c r="C425" s="43" t="s">
        <v>1385</v>
      </c>
      <c r="D425" s="43" t="s">
        <v>459</v>
      </c>
      <c r="E425" s="53">
        <v>2</v>
      </c>
      <c r="F425" s="47"/>
      <c r="G425" s="4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>
        <f t="shared" si="25"/>
        <v>2</v>
      </c>
      <c r="T425" s="3"/>
      <c r="U425" s="3"/>
      <c r="V425" s="54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>
        <f t="shared" si="26"/>
        <v>0</v>
      </c>
      <c r="AK425" s="3">
        <f t="shared" si="23"/>
        <v>2</v>
      </c>
      <c r="AL425" s="43" t="s">
        <v>1967</v>
      </c>
    </row>
    <row r="426" spans="1:38" x14ac:dyDescent="0.25">
      <c r="A426" s="55" t="s">
        <v>1386</v>
      </c>
      <c r="B426" s="56" t="s">
        <v>1387</v>
      </c>
      <c r="C426" s="43"/>
      <c r="D426" s="43" t="s">
        <v>459</v>
      </c>
      <c r="E426" s="53">
        <v>10.69</v>
      </c>
      <c r="F426" s="43"/>
      <c r="G426" s="4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>
        <f t="shared" si="25"/>
        <v>10.69</v>
      </c>
      <c r="T426" s="3"/>
      <c r="U426" s="3"/>
      <c r="V426" s="54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>
        <f t="shared" si="26"/>
        <v>0</v>
      </c>
      <c r="AK426" s="3">
        <f t="shared" si="23"/>
        <v>10.69</v>
      </c>
      <c r="AL426" s="43" t="s">
        <v>1967</v>
      </c>
    </row>
    <row r="427" spans="1:38" x14ac:dyDescent="0.25">
      <c r="A427" s="55" t="s">
        <v>1388</v>
      </c>
      <c r="B427" s="56" t="s">
        <v>1389</v>
      </c>
      <c r="C427" s="43"/>
      <c r="D427" s="43" t="s">
        <v>442</v>
      </c>
      <c r="E427" s="53">
        <v>500</v>
      </c>
      <c r="F427" s="43"/>
      <c r="G427" s="4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>
        <f t="shared" si="25"/>
        <v>500</v>
      </c>
      <c r="T427" s="3"/>
      <c r="U427" s="3"/>
      <c r="V427" s="54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>
        <f t="shared" si="26"/>
        <v>0</v>
      </c>
      <c r="AK427" s="3">
        <f t="shared" si="23"/>
        <v>500</v>
      </c>
      <c r="AL427" s="43" t="s">
        <v>1965</v>
      </c>
    </row>
    <row r="428" spans="1:38" x14ac:dyDescent="0.25">
      <c r="A428" s="55" t="s">
        <v>1390</v>
      </c>
      <c r="B428" s="56" t="s">
        <v>1391</v>
      </c>
      <c r="C428" s="43"/>
      <c r="D428" s="43" t="s">
        <v>459</v>
      </c>
      <c r="E428" s="53">
        <v>6.294999999999999</v>
      </c>
      <c r="F428" s="43"/>
      <c r="G428" s="4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>
        <f t="shared" si="25"/>
        <v>6.294999999999999</v>
      </c>
      <c r="T428" s="3"/>
      <c r="U428" s="3"/>
      <c r="V428" s="54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>
        <f t="shared" si="26"/>
        <v>0</v>
      </c>
      <c r="AK428" s="3">
        <f t="shared" si="23"/>
        <v>6.294999999999999</v>
      </c>
      <c r="AL428" s="43" t="s">
        <v>1967</v>
      </c>
    </row>
    <row r="429" spans="1:38" x14ac:dyDescent="0.25">
      <c r="A429" s="55" t="s">
        <v>1392</v>
      </c>
      <c r="B429" s="56" t="s">
        <v>1393</v>
      </c>
      <c r="C429" s="43"/>
      <c r="D429" s="43" t="s">
        <v>459</v>
      </c>
      <c r="E429" s="53">
        <v>1.2000000000000002</v>
      </c>
      <c r="F429" s="43"/>
      <c r="G429" s="4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>
        <f t="shared" si="25"/>
        <v>1.2000000000000002</v>
      </c>
      <c r="T429" s="3"/>
      <c r="U429" s="3"/>
      <c r="V429" s="54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>
        <f t="shared" si="26"/>
        <v>0</v>
      </c>
      <c r="AK429" s="3">
        <f t="shared" ref="AK429:AK492" si="27">S429-AJ429</f>
        <v>1.2000000000000002</v>
      </c>
      <c r="AL429" s="43" t="s">
        <v>1967</v>
      </c>
    </row>
    <row r="430" spans="1:38" x14ac:dyDescent="0.25">
      <c r="A430" s="55" t="s">
        <v>1394</v>
      </c>
      <c r="B430" s="56" t="s">
        <v>1395</v>
      </c>
      <c r="C430" s="43"/>
      <c r="D430" s="43" t="s">
        <v>459</v>
      </c>
      <c r="E430" s="53">
        <v>7.4</v>
      </c>
      <c r="F430" s="43"/>
      <c r="G430" s="4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>
        <f t="shared" si="25"/>
        <v>7.4</v>
      </c>
      <c r="T430" s="3"/>
      <c r="U430" s="3"/>
      <c r="V430" s="54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>
        <f t="shared" si="26"/>
        <v>0</v>
      </c>
      <c r="AK430" s="3">
        <f t="shared" si="27"/>
        <v>7.4</v>
      </c>
      <c r="AL430" s="43" t="s">
        <v>1967</v>
      </c>
    </row>
    <row r="431" spans="1:38" x14ac:dyDescent="0.25">
      <c r="A431" s="55" t="s">
        <v>1396</v>
      </c>
      <c r="B431" s="56" t="s">
        <v>1397</v>
      </c>
      <c r="C431" s="43"/>
      <c r="D431" s="43" t="s">
        <v>459</v>
      </c>
      <c r="E431" s="53">
        <v>1</v>
      </c>
      <c r="F431" s="43"/>
      <c r="G431" s="4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>
        <f t="shared" si="25"/>
        <v>1</v>
      </c>
      <c r="T431" s="3"/>
      <c r="U431" s="3"/>
      <c r="V431" s="54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>
        <f t="shared" si="26"/>
        <v>0</v>
      </c>
      <c r="AK431" s="3">
        <f t="shared" si="27"/>
        <v>1</v>
      </c>
      <c r="AL431" s="43" t="s">
        <v>1967</v>
      </c>
    </row>
    <row r="432" spans="1:38" x14ac:dyDescent="0.25">
      <c r="A432" s="55" t="s">
        <v>1398</v>
      </c>
      <c r="B432" s="56" t="s">
        <v>1399</v>
      </c>
      <c r="C432" s="43"/>
      <c r="D432" s="43" t="s">
        <v>459</v>
      </c>
      <c r="E432" s="53">
        <v>0</v>
      </c>
      <c r="F432" s="43"/>
      <c r="G432" s="4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>
        <f t="shared" si="25"/>
        <v>0</v>
      </c>
      <c r="T432" s="3"/>
      <c r="U432" s="3"/>
      <c r="V432" s="54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>
        <f t="shared" si="26"/>
        <v>0</v>
      </c>
      <c r="AK432" s="3">
        <f t="shared" si="27"/>
        <v>0</v>
      </c>
      <c r="AL432" s="43" t="s">
        <v>1967</v>
      </c>
    </row>
    <row r="433" spans="1:38" ht="15.75" x14ac:dyDescent="0.25">
      <c r="A433" s="55" t="s">
        <v>1400</v>
      </c>
      <c r="B433" s="56" t="s">
        <v>1401</v>
      </c>
      <c r="C433" s="43" t="s">
        <v>1402</v>
      </c>
      <c r="D433" s="43" t="s">
        <v>459</v>
      </c>
      <c r="E433" s="53">
        <v>1.4</v>
      </c>
      <c r="F433" s="43"/>
      <c r="G433" s="4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>
        <f>(2.5*5)</f>
        <v>12.5</v>
      </c>
      <c r="S433" s="3">
        <f t="shared" si="25"/>
        <v>13.9</v>
      </c>
      <c r="T433" s="3"/>
      <c r="U433" s="3"/>
      <c r="V433" s="54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>
        <f t="shared" si="26"/>
        <v>0</v>
      </c>
      <c r="AK433" s="3">
        <f t="shared" si="27"/>
        <v>13.9</v>
      </c>
      <c r="AL433" s="43" t="s">
        <v>1967</v>
      </c>
    </row>
    <row r="434" spans="1:38" x14ac:dyDescent="0.25">
      <c r="A434" s="55" t="s">
        <v>1403</v>
      </c>
      <c r="B434" s="56" t="s">
        <v>1404</v>
      </c>
      <c r="C434" s="43"/>
      <c r="D434" s="43" t="s">
        <v>459</v>
      </c>
      <c r="E434" s="53">
        <v>1490</v>
      </c>
      <c r="F434" s="43"/>
      <c r="G434" s="4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>
        <f t="shared" si="25"/>
        <v>1490</v>
      </c>
      <c r="T434" s="3"/>
      <c r="U434" s="3"/>
      <c r="V434" s="54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>
        <f t="shared" si="26"/>
        <v>0</v>
      </c>
      <c r="AK434" s="3">
        <f t="shared" si="27"/>
        <v>1490</v>
      </c>
      <c r="AL434" s="43" t="s">
        <v>1965</v>
      </c>
    </row>
    <row r="435" spans="1:38" x14ac:dyDescent="0.25">
      <c r="A435" s="55" t="s">
        <v>1405</v>
      </c>
      <c r="B435" s="56" t="s">
        <v>1220</v>
      </c>
      <c r="C435" s="43"/>
      <c r="D435" s="43" t="s">
        <v>459</v>
      </c>
      <c r="E435" s="53">
        <v>0.25</v>
      </c>
      <c r="F435" s="43"/>
      <c r="G435" s="4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>
        <f t="shared" si="25"/>
        <v>0.25</v>
      </c>
      <c r="T435" s="3"/>
      <c r="U435" s="3"/>
      <c r="V435" s="54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>
        <f t="shared" si="26"/>
        <v>0</v>
      </c>
      <c r="AK435" s="3">
        <f t="shared" si="27"/>
        <v>0.25</v>
      </c>
      <c r="AL435" s="75" t="s">
        <v>1976</v>
      </c>
    </row>
    <row r="436" spans="1:38" x14ac:dyDescent="0.25">
      <c r="A436" s="55" t="s">
        <v>1406</v>
      </c>
      <c r="B436" s="56" t="s">
        <v>2159</v>
      </c>
      <c r="C436" s="43"/>
      <c r="D436" s="43" t="s">
        <v>459</v>
      </c>
      <c r="E436" s="53">
        <v>2.9885999999999999</v>
      </c>
      <c r="F436" s="43"/>
      <c r="G436" s="4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>
        <f t="shared" si="25"/>
        <v>2.9885999999999999</v>
      </c>
      <c r="T436" s="3"/>
      <c r="U436" s="3"/>
      <c r="V436" s="54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>
        <f t="shared" si="26"/>
        <v>0</v>
      </c>
      <c r="AK436" s="3">
        <f t="shared" si="27"/>
        <v>2.9885999999999999</v>
      </c>
      <c r="AL436" s="43" t="s">
        <v>1967</v>
      </c>
    </row>
    <row r="437" spans="1:38" ht="15.75" x14ac:dyDescent="0.25">
      <c r="A437" s="55" t="s">
        <v>1407</v>
      </c>
      <c r="B437" s="56" t="s">
        <v>1408</v>
      </c>
      <c r="C437" s="43" t="s">
        <v>1409</v>
      </c>
      <c r="D437" s="43" t="s">
        <v>459</v>
      </c>
      <c r="E437" s="53">
        <v>8</v>
      </c>
      <c r="F437" s="43"/>
      <c r="G437" s="4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>
        <f t="shared" si="25"/>
        <v>8</v>
      </c>
      <c r="T437" s="3"/>
      <c r="U437" s="3"/>
      <c r="V437" s="54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>
        <f t="shared" si="26"/>
        <v>0</v>
      </c>
      <c r="AK437" s="3">
        <f t="shared" si="27"/>
        <v>8</v>
      </c>
      <c r="AL437" s="43" t="s">
        <v>1967</v>
      </c>
    </row>
    <row r="438" spans="1:38" x14ac:dyDescent="0.25">
      <c r="A438" s="55" t="s">
        <v>1410</v>
      </c>
      <c r="B438" s="56" t="s">
        <v>1411</v>
      </c>
      <c r="C438" s="43"/>
      <c r="D438" s="43" t="s">
        <v>459</v>
      </c>
      <c r="E438" s="53">
        <v>13.5</v>
      </c>
      <c r="F438" s="43"/>
      <c r="G438" s="4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>
        <f t="shared" si="25"/>
        <v>13.5</v>
      </c>
      <c r="T438" s="3"/>
      <c r="U438" s="3"/>
      <c r="V438" s="54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>
        <f t="shared" si="26"/>
        <v>0</v>
      </c>
      <c r="AK438" s="3">
        <f t="shared" si="27"/>
        <v>13.5</v>
      </c>
      <c r="AL438" s="43" t="s">
        <v>1967</v>
      </c>
    </row>
    <row r="439" spans="1:38" x14ac:dyDescent="0.25">
      <c r="A439" s="55" t="s">
        <v>1412</v>
      </c>
      <c r="B439" s="56" t="s">
        <v>1413</v>
      </c>
      <c r="C439" s="43"/>
      <c r="D439" s="43" t="s">
        <v>459</v>
      </c>
      <c r="E439" s="53">
        <v>3</v>
      </c>
      <c r="F439" s="43"/>
      <c r="G439" s="4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>
        <f t="shared" si="25"/>
        <v>3</v>
      </c>
      <c r="T439" s="3"/>
      <c r="U439" s="3"/>
      <c r="V439" s="54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>
        <f t="shared" si="26"/>
        <v>0</v>
      </c>
      <c r="AK439" s="3">
        <f t="shared" si="27"/>
        <v>3</v>
      </c>
      <c r="AL439" s="43"/>
    </row>
    <row r="440" spans="1:38" x14ac:dyDescent="0.25">
      <c r="A440" s="55" t="s">
        <v>1414</v>
      </c>
      <c r="B440" s="56" t="s">
        <v>1415</v>
      </c>
      <c r="C440" s="43"/>
      <c r="D440" s="43" t="s">
        <v>459</v>
      </c>
      <c r="E440" s="53">
        <v>0.75</v>
      </c>
      <c r="F440" s="43"/>
      <c r="G440" s="4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>
        <f t="shared" si="25"/>
        <v>0.75</v>
      </c>
      <c r="T440" s="3"/>
      <c r="U440" s="3"/>
      <c r="V440" s="54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>
        <f t="shared" si="26"/>
        <v>0</v>
      </c>
      <c r="AK440" s="3">
        <f t="shared" si="27"/>
        <v>0.75</v>
      </c>
      <c r="AL440" s="43" t="s">
        <v>1967</v>
      </c>
    </row>
    <row r="441" spans="1:38" x14ac:dyDescent="0.25">
      <c r="A441" s="55" t="s">
        <v>1416</v>
      </c>
      <c r="B441" s="56" t="s">
        <v>1417</v>
      </c>
      <c r="C441" s="43" t="s">
        <v>1418</v>
      </c>
      <c r="D441" s="43" t="s">
        <v>459</v>
      </c>
      <c r="E441" s="53">
        <v>0.7</v>
      </c>
      <c r="F441" s="43"/>
      <c r="G441" s="4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>
        <f t="shared" si="25"/>
        <v>0.7</v>
      </c>
      <c r="T441" s="3"/>
      <c r="U441" s="3"/>
      <c r="V441" s="54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>
        <f t="shared" si="26"/>
        <v>0</v>
      </c>
      <c r="AK441" s="3">
        <f t="shared" si="27"/>
        <v>0.7</v>
      </c>
      <c r="AL441" s="43" t="s">
        <v>1967</v>
      </c>
    </row>
    <row r="442" spans="1:38" x14ac:dyDescent="0.25">
      <c r="A442" s="55" t="s">
        <v>2292</v>
      </c>
      <c r="B442" s="56" t="s">
        <v>2293</v>
      </c>
      <c r="C442" s="43"/>
      <c r="D442" s="43" t="s">
        <v>459</v>
      </c>
      <c r="E442" s="53">
        <v>2</v>
      </c>
      <c r="F442" s="43"/>
      <c r="G442" s="4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>
        <f t="shared" si="25"/>
        <v>2</v>
      </c>
      <c r="T442" s="3"/>
      <c r="U442" s="3"/>
      <c r="V442" s="54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>
        <f t="shared" si="26"/>
        <v>0</v>
      </c>
      <c r="AK442" s="3">
        <f t="shared" si="27"/>
        <v>2</v>
      </c>
      <c r="AL442" s="43" t="s">
        <v>1967</v>
      </c>
    </row>
    <row r="443" spans="1:38" x14ac:dyDescent="0.25">
      <c r="A443" s="83" t="s">
        <v>1419</v>
      </c>
      <c r="B443" s="83"/>
      <c r="C443" s="83"/>
      <c r="D443" s="42"/>
      <c r="E443" s="53">
        <v>0</v>
      </c>
      <c r="F443" s="43"/>
      <c r="G443" s="4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>
        <f t="shared" si="25"/>
        <v>0</v>
      </c>
      <c r="T443" s="3"/>
      <c r="U443" s="3"/>
      <c r="V443" s="54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>
        <f t="shared" si="26"/>
        <v>0</v>
      </c>
      <c r="AK443" s="3">
        <f t="shared" si="27"/>
        <v>0</v>
      </c>
      <c r="AL443" s="43"/>
    </row>
    <row r="444" spans="1:38" x14ac:dyDescent="0.25">
      <c r="A444" s="55" t="s">
        <v>1420</v>
      </c>
      <c r="B444" s="56" t="s">
        <v>1421</v>
      </c>
      <c r="C444" s="43"/>
      <c r="D444" s="43" t="s">
        <v>459</v>
      </c>
      <c r="E444" s="53">
        <v>13.334899999999998</v>
      </c>
      <c r="F444" s="43"/>
      <c r="G444" s="4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>
        <f t="shared" si="25"/>
        <v>13.334899999999998</v>
      </c>
      <c r="T444" s="3"/>
      <c r="U444" s="3"/>
      <c r="V444" s="54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>
        <f t="shared" si="26"/>
        <v>0</v>
      </c>
      <c r="AK444" s="3">
        <f t="shared" si="27"/>
        <v>13.334899999999998</v>
      </c>
      <c r="AL444" s="43" t="s">
        <v>1967</v>
      </c>
    </row>
    <row r="445" spans="1:38" x14ac:dyDescent="0.25">
      <c r="A445" s="55" t="s">
        <v>1422</v>
      </c>
      <c r="B445" s="56" t="s">
        <v>1423</v>
      </c>
      <c r="C445" s="43"/>
      <c r="D445" s="43" t="s">
        <v>459</v>
      </c>
      <c r="E445" s="53">
        <v>1.5</v>
      </c>
      <c r="F445" s="43"/>
      <c r="G445" s="4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>
        <f t="shared" si="25"/>
        <v>1.5</v>
      </c>
      <c r="T445" s="3"/>
      <c r="U445" s="3"/>
      <c r="V445" s="54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>
        <f t="shared" si="26"/>
        <v>0</v>
      </c>
      <c r="AK445" s="3">
        <f t="shared" si="27"/>
        <v>1.5</v>
      </c>
      <c r="AL445" s="43" t="s">
        <v>1967</v>
      </c>
    </row>
    <row r="446" spans="1:38" x14ac:dyDescent="0.25">
      <c r="A446" s="55" t="s">
        <v>1424</v>
      </c>
      <c r="B446" s="56" t="s">
        <v>1425</v>
      </c>
      <c r="C446" s="43"/>
      <c r="D446" s="43"/>
      <c r="E446" s="53">
        <v>100</v>
      </c>
      <c r="F446" s="43"/>
      <c r="G446" s="4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>
        <f t="shared" si="25"/>
        <v>100</v>
      </c>
      <c r="T446" s="3"/>
      <c r="U446" s="3"/>
      <c r="V446" s="54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>
        <f t="shared" si="26"/>
        <v>0</v>
      </c>
      <c r="AK446" s="3">
        <f t="shared" si="27"/>
        <v>100</v>
      </c>
      <c r="AL446" s="43"/>
    </row>
    <row r="447" spans="1:38" x14ac:dyDescent="0.25">
      <c r="A447" s="55" t="s">
        <v>1426</v>
      </c>
      <c r="B447" s="56"/>
      <c r="C447" s="43"/>
      <c r="D447" s="43"/>
      <c r="E447" s="53">
        <v>0</v>
      </c>
      <c r="F447" s="43"/>
      <c r="G447" s="4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>
        <f t="shared" si="25"/>
        <v>0</v>
      </c>
      <c r="T447" s="3"/>
      <c r="U447" s="3"/>
      <c r="V447" s="54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>
        <f t="shared" si="26"/>
        <v>0</v>
      </c>
      <c r="AK447" s="3">
        <f t="shared" si="27"/>
        <v>0</v>
      </c>
      <c r="AL447" s="43"/>
    </row>
    <row r="448" spans="1:38" x14ac:dyDescent="0.25">
      <c r="A448" s="83" t="s">
        <v>1427</v>
      </c>
      <c r="B448" s="83"/>
      <c r="C448" s="83"/>
      <c r="D448" s="42"/>
      <c r="E448" s="53">
        <v>0</v>
      </c>
      <c r="F448" s="43"/>
      <c r="G448" s="4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>
        <f t="shared" si="25"/>
        <v>0</v>
      </c>
      <c r="T448" s="3"/>
      <c r="U448" s="3"/>
      <c r="V448" s="54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>
        <f t="shared" si="26"/>
        <v>0</v>
      </c>
      <c r="AK448" s="3">
        <f t="shared" si="27"/>
        <v>0</v>
      </c>
      <c r="AL448" s="43"/>
    </row>
    <row r="449" spans="1:38" x14ac:dyDescent="0.25">
      <c r="A449" s="55" t="s">
        <v>1428</v>
      </c>
      <c r="B449" s="56" t="s">
        <v>1429</v>
      </c>
      <c r="C449" s="43"/>
      <c r="D449" s="43" t="s">
        <v>459</v>
      </c>
      <c r="E449" s="53">
        <v>0.5</v>
      </c>
      <c r="F449" s="43"/>
      <c r="G449" s="4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>
        <f t="shared" si="25"/>
        <v>0.5</v>
      </c>
      <c r="T449" s="3"/>
      <c r="U449" s="3"/>
      <c r="V449" s="54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>
        <f t="shared" si="26"/>
        <v>0</v>
      </c>
      <c r="AK449" s="3">
        <f t="shared" si="27"/>
        <v>0.5</v>
      </c>
      <c r="AL449" s="43" t="s">
        <v>1967</v>
      </c>
    </row>
    <row r="450" spans="1:38" x14ac:dyDescent="0.25">
      <c r="A450" s="55" t="s">
        <v>1430</v>
      </c>
      <c r="B450" s="56" t="s">
        <v>1431</v>
      </c>
      <c r="C450" s="43"/>
      <c r="D450" s="43" t="s">
        <v>487</v>
      </c>
      <c r="E450" s="53">
        <v>900</v>
      </c>
      <c r="F450" s="43"/>
      <c r="G450" s="4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>
        <f t="shared" si="25"/>
        <v>900</v>
      </c>
      <c r="T450" s="3"/>
      <c r="U450" s="3"/>
      <c r="V450" s="54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>
        <f t="shared" si="26"/>
        <v>0</v>
      </c>
      <c r="AK450" s="3">
        <f t="shared" si="27"/>
        <v>900</v>
      </c>
      <c r="AL450" s="43" t="s">
        <v>1965</v>
      </c>
    </row>
    <row r="451" spans="1:38" ht="15.75" x14ac:dyDescent="0.25">
      <c r="A451" s="55" t="s">
        <v>1432</v>
      </c>
      <c r="B451" s="56" t="s">
        <v>1433</v>
      </c>
      <c r="C451" s="43" t="s">
        <v>1434</v>
      </c>
      <c r="D451" s="43" t="s">
        <v>442</v>
      </c>
      <c r="E451" s="53">
        <v>2300</v>
      </c>
      <c r="F451" s="43"/>
      <c r="G451" s="4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>
        <f t="shared" si="25"/>
        <v>2300</v>
      </c>
      <c r="T451" s="3"/>
      <c r="U451" s="3"/>
      <c r="V451" s="54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>
        <f t="shared" si="26"/>
        <v>0</v>
      </c>
      <c r="AK451" s="3">
        <f t="shared" si="27"/>
        <v>2300</v>
      </c>
      <c r="AL451" s="43" t="s">
        <v>1965</v>
      </c>
    </row>
    <row r="452" spans="1:38" x14ac:dyDescent="0.25">
      <c r="A452" s="55" t="s">
        <v>1435</v>
      </c>
      <c r="B452" s="56" t="s">
        <v>1436</v>
      </c>
      <c r="C452" s="43"/>
      <c r="D452" s="43" t="s">
        <v>459</v>
      </c>
      <c r="E452" s="53">
        <v>450</v>
      </c>
      <c r="F452" s="43"/>
      <c r="G452" s="4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>
        <f t="shared" si="25"/>
        <v>450</v>
      </c>
      <c r="T452" s="3"/>
      <c r="U452" s="3"/>
      <c r="V452" s="54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>
        <f t="shared" si="26"/>
        <v>0</v>
      </c>
      <c r="AK452" s="3">
        <f t="shared" si="27"/>
        <v>450</v>
      </c>
      <c r="AL452" s="43" t="s">
        <v>1965</v>
      </c>
    </row>
    <row r="453" spans="1:38" x14ac:dyDescent="0.25">
      <c r="A453" s="55" t="s">
        <v>1437</v>
      </c>
      <c r="B453" s="56" t="s">
        <v>1438</v>
      </c>
      <c r="C453" s="43"/>
      <c r="D453" s="43" t="s">
        <v>442</v>
      </c>
      <c r="E453" s="53">
        <v>950</v>
      </c>
      <c r="F453" s="43"/>
      <c r="G453" s="4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>
        <f t="shared" si="25"/>
        <v>950</v>
      </c>
      <c r="T453" s="3"/>
      <c r="U453" s="3"/>
      <c r="V453" s="54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>
        <f t="shared" si="26"/>
        <v>0</v>
      </c>
      <c r="AK453" s="3">
        <f t="shared" si="27"/>
        <v>950</v>
      </c>
      <c r="AL453" s="43" t="s">
        <v>1965</v>
      </c>
    </row>
    <row r="454" spans="1:38" x14ac:dyDescent="0.25">
      <c r="A454" s="55" t="s">
        <v>1439</v>
      </c>
      <c r="B454" s="56" t="s">
        <v>1440</v>
      </c>
      <c r="C454" s="43"/>
      <c r="D454" s="43" t="s">
        <v>442</v>
      </c>
      <c r="E454" s="53">
        <v>190</v>
      </c>
      <c r="F454" s="43"/>
      <c r="G454" s="4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>
        <f t="shared" si="25"/>
        <v>190</v>
      </c>
      <c r="T454" s="3"/>
      <c r="U454" s="3"/>
      <c r="V454" s="54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>
        <f t="shared" si="26"/>
        <v>0</v>
      </c>
      <c r="AK454" s="3">
        <f t="shared" si="27"/>
        <v>190</v>
      </c>
      <c r="AL454" s="43" t="s">
        <v>1965</v>
      </c>
    </row>
    <row r="455" spans="1:38" x14ac:dyDescent="0.25">
      <c r="A455" s="55" t="s">
        <v>1441</v>
      </c>
      <c r="B455" s="56" t="s">
        <v>2406</v>
      </c>
      <c r="C455" s="43"/>
      <c r="D455" s="43" t="s">
        <v>442</v>
      </c>
      <c r="E455" s="53">
        <v>34</v>
      </c>
      <c r="F455" s="43"/>
      <c r="G455" s="4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>
        <f t="shared" si="25"/>
        <v>34</v>
      </c>
      <c r="T455" s="3"/>
      <c r="U455" s="3"/>
      <c r="V455" s="54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>
        <f t="shared" si="26"/>
        <v>0</v>
      </c>
      <c r="AK455" s="3">
        <f t="shared" si="27"/>
        <v>34</v>
      </c>
      <c r="AL455" s="43" t="s">
        <v>1965</v>
      </c>
    </row>
    <row r="456" spans="1:38" x14ac:dyDescent="0.25">
      <c r="A456" s="55" t="s">
        <v>1442</v>
      </c>
      <c r="B456" s="56" t="s">
        <v>1443</v>
      </c>
      <c r="C456" s="43"/>
      <c r="D456" s="43" t="s">
        <v>459</v>
      </c>
      <c r="E456" s="53">
        <v>4</v>
      </c>
      <c r="F456" s="43"/>
      <c r="G456" s="4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>
        <f t="shared" si="25"/>
        <v>4</v>
      </c>
      <c r="T456" s="3"/>
      <c r="U456" s="3"/>
      <c r="V456" s="54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>
        <f t="shared" si="26"/>
        <v>0</v>
      </c>
      <c r="AK456" s="3">
        <f t="shared" si="27"/>
        <v>4</v>
      </c>
      <c r="AL456" s="43" t="s">
        <v>1967</v>
      </c>
    </row>
    <row r="457" spans="1:38" x14ac:dyDescent="0.25">
      <c r="A457" s="55" t="s">
        <v>1444</v>
      </c>
      <c r="B457" s="56" t="s">
        <v>1445</v>
      </c>
      <c r="C457" s="43"/>
      <c r="D457" s="43" t="s">
        <v>442</v>
      </c>
      <c r="E457" s="53">
        <v>100</v>
      </c>
      <c r="F457" s="43"/>
      <c r="G457" s="4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>
        <f t="shared" si="25"/>
        <v>100</v>
      </c>
      <c r="T457" s="3"/>
      <c r="U457" s="3"/>
      <c r="V457" s="54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>
        <f t="shared" si="26"/>
        <v>0</v>
      </c>
      <c r="AK457" s="3">
        <f t="shared" si="27"/>
        <v>100</v>
      </c>
      <c r="AL457" s="43" t="s">
        <v>1965</v>
      </c>
    </row>
    <row r="458" spans="1:38" x14ac:dyDescent="0.25">
      <c r="A458" s="55" t="s">
        <v>1446</v>
      </c>
      <c r="B458" s="56" t="s">
        <v>1447</v>
      </c>
      <c r="C458" s="43"/>
      <c r="D458" s="43" t="s">
        <v>442</v>
      </c>
      <c r="E458" s="53">
        <v>49.95</v>
      </c>
      <c r="F458" s="43"/>
      <c r="G458" s="4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>
        <f t="shared" si="25"/>
        <v>49.95</v>
      </c>
      <c r="T458" s="3"/>
      <c r="U458" s="3"/>
      <c r="V458" s="54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>
        <f t="shared" si="26"/>
        <v>0</v>
      </c>
      <c r="AK458" s="3">
        <f t="shared" si="27"/>
        <v>49.95</v>
      </c>
      <c r="AL458" s="43" t="s">
        <v>1965</v>
      </c>
    </row>
    <row r="459" spans="1:38" x14ac:dyDescent="0.25">
      <c r="A459" s="55" t="s">
        <v>1448</v>
      </c>
      <c r="B459" s="56" t="s">
        <v>1449</v>
      </c>
      <c r="C459" s="43" t="s">
        <v>1450</v>
      </c>
      <c r="D459" s="43" t="s">
        <v>442</v>
      </c>
      <c r="E459" s="53">
        <v>950</v>
      </c>
      <c r="F459" s="43"/>
      <c r="G459" s="4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>
        <f t="shared" si="25"/>
        <v>950</v>
      </c>
      <c r="T459" s="3"/>
      <c r="U459" s="3"/>
      <c r="V459" s="54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>
        <f t="shared" si="26"/>
        <v>0</v>
      </c>
      <c r="AK459" s="3">
        <f t="shared" si="27"/>
        <v>950</v>
      </c>
      <c r="AL459" s="43" t="s">
        <v>1965</v>
      </c>
    </row>
    <row r="460" spans="1:38" x14ac:dyDescent="0.25">
      <c r="A460" s="55" t="s">
        <v>1451</v>
      </c>
      <c r="B460" s="56" t="s">
        <v>1452</v>
      </c>
      <c r="C460" s="43"/>
      <c r="D460" s="43" t="s">
        <v>487</v>
      </c>
      <c r="E460" s="53">
        <v>2</v>
      </c>
      <c r="F460" s="43"/>
      <c r="G460" s="4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>
        <f t="shared" si="25"/>
        <v>2</v>
      </c>
      <c r="T460" s="3"/>
      <c r="U460" s="3"/>
      <c r="V460" s="54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>
        <f t="shared" si="26"/>
        <v>0</v>
      </c>
      <c r="AK460" s="3">
        <f t="shared" si="27"/>
        <v>2</v>
      </c>
      <c r="AL460" s="43" t="s">
        <v>1967</v>
      </c>
    </row>
    <row r="461" spans="1:38" x14ac:dyDescent="0.25">
      <c r="A461" s="55" t="s">
        <v>1453</v>
      </c>
      <c r="B461" s="56" t="s">
        <v>1454</v>
      </c>
      <c r="C461" s="43"/>
      <c r="D461" s="43" t="s">
        <v>487</v>
      </c>
      <c r="E461" s="53">
        <v>200</v>
      </c>
      <c r="F461" s="43"/>
      <c r="G461" s="4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>
        <f t="shared" si="25"/>
        <v>200</v>
      </c>
      <c r="T461" s="3"/>
      <c r="U461" s="3"/>
      <c r="V461" s="54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>
        <f t="shared" si="26"/>
        <v>0</v>
      </c>
      <c r="AK461" s="3">
        <f t="shared" si="27"/>
        <v>200</v>
      </c>
      <c r="AL461" s="43" t="s">
        <v>1965</v>
      </c>
    </row>
    <row r="462" spans="1:38" x14ac:dyDescent="0.25">
      <c r="A462" s="55" t="s">
        <v>1455</v>
      </c>
      <c r="B462" s="56" t="s">
        <v>1456</v>
      </c>
      <c r="C462" s="43"/>
      <c r="D462" s="43" t="s">
        <v>1457</v>
      </c>
      <c r="E462" s="53">
        <v>1500</v>
      </c>
      <c r="F462" s="43"/>
      <c r="G462" s="4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>
        <f t="shared" si="25"/>
        <v>1500</v>
      </c>
      <c r="T462" s="3"/>
      <c r="U462" s="3"/>
      <c r="V462" s="54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>
        <f t="shared" si="26"/>
        <v>0</v>
      </c>
      <c r="AK462" s="3">
        <f t="shared" si="27"/>
        <v>1500</v>
      </c>
      <c r="AL462" s="43" t="s">
        <v>1965</v>
      </c>
    </row>
    <row r="463" spans="1:38" x14ac:dyDescent="0.25">
      <c r="A463" s="83" t="s">
        <v>1458</v>
      </c>
      <c r="B463" s="83"/>
      <c r="C463" s="83"/>
      <c r="D463" s="42"/>
      <c r="E463" s="53">
        <v>0</v>
      </c>
      <c r="F463" s="43"/>
      <c r="G463" s="4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>
        <f t="shared" si="25"/>
        <v>0</v>
      </c>
      <c r="T463" s="3"/>
      <c r="U463" s="3"/>
      <c r="V463" s="54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>
        <f t="shared" si="26"/>
        <v>0</v>
      </c>
      <c r="AK463" s="3">
        <f t="shared" si="27"/>
        <v>0</v>
      </c>
      <c r="AL463" s="43"/>
    </row>
    <row r="464" spans="1:38" x14ac:dyDescent="0.25">
      <c r="A464" s="55" t="s">
        <v>1459</v>
      </c>
      <c r="B464" s="56" t="s">
        <v>1460</v>
      </c>
      <c r="C464" s="43"/>
      <c r="D464" s="43" t="s">
        <v>442</v>
      </c>
      <c r="E464" s="53">
        <v>320</v>
      </c>
      <c r="F464" s="43"/>
      <c r="G464" s="4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>
        <f t="shared" si="25"/>
        <v>320</v>
      </c>
      <c r="T464" s="3"/>
      <c r="U464" s="3"/>
      <c r="V464" s="54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>
        <f t="shared" si="26"/>
        <v>0</v>
      </c>
      <c r="AK464" s="3">
        <f t="shared" si="27"/>
        <v>320</v>
      </c>
      <c r="AL464" s="43" t="s">
        <v>1965</v>
      </c>
    </row>
    <row r="465" spans="1:57" x14ac:dyDescent="0.25">
      <c r="A465" s="55" t="s">
        <v>1461</v>
      </c>
      <c r="B465" s="56" t="s">
        <v>1462</v>
      </c>
      <c r="C465" s="43"/>
      <c r="D465" s="43" t="s">
        <v>442</v>
      </c>
      <c r="E465" s="53">
        <v>200</v>
      </c>
      <c r="F465" s="43"/>
      <c r="G465" s="4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>
        <f t="shared" si="25"/>
        <v>200</v>
      </c>
      <c r="T465" s="3"/>
      <c r="U465" s="3"/>
      <c r="V465" s="54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>
        <f t="shared" si="26"/>
        <v>0</v>
      </c>
      <c r="AK465" s="3">
        <f t="shared" si="27"/>
        <v>200</v>
      </c>
      <c r="AL465" s="43" t="s">
        <v>1965</v>
      </c>
    </row>
    <row r="466" spans="1:57" x14ac:dyDescent="0.25">
      <c r="A466" s="55" t="s">
        <v>1463</v>
      </c>
      <c r="B466" s="56" t="s">
        <v>1464</v>
      </c>
      <c r="C466" s="43"/>
      <c r="D466" s="43" t="s">
        <v>459</v>
      </c>
      <c r="E466" s="53">
        <v>0</v>
      </c>
      <c r="F466" s="43"/>
      <c r="G466" s="4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>
        <f t="shared" si="25"/>
        <v>0</v>
      </c>
      <c r="T466" s="3"/>
      <c r="U466" s="3"/>
      <c r="V466" s="54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>
        <f t="shared" si="26"/>
        <v>0</v>
      </c>
      <c r="AK466" s="3">
        <f t="shared" si="27"/>
        <v>0</v>
      </c>
      <c r="AL466" s="43" t="s">
        <v>1965</v>
      </c>
    </row>
    <row r="467" spans="1:57" ht="15.75" x14ac:dyDescent="0.25">
      <c r="A467" s="55" t="s">
        <v>1465</v>
      </c>
      <c r="B467" s="56" t="s">
        <v>1466</v>
      </c>
      <c r="C467" s="43" t="s">
        <v>1467</v>
      </c>
      <c r="D467" s="43" t="s">
        <v>487</v>
      </c>
      <c r="E467" s="53">
        <v>727.66</v>
      </c>
      <c r="F467" s="43"/>
      <c r="G467" s="4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>
        <f t="shared" si="25"/>
        <v>727.66</v>
      </c>
      <c r="T467" s="3"/>
      <c r="U467" s="3"/>
      <c r="V467" s="54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>
        <f t="shared" si="26"/>
        <v>0</v>
      </c>
      <c r="AK467" s="3">
        <f t="shared" si="27"/>
        <v>727.66</v>
      </c>
      <c r="AL467" s="43" t="s">
        <v>1965</v>
      </c>
    </row>
    <row r="468" spans="1:57" x14ac:dyDescent="0.25">
      <c r="A468" s="55" t="s">
        <v>1468</v>
      </c>
      <c r="B468" s="56" t="s">
        <v>1469</v>
      </c>
      <c r="C468" s="43"/>
      <c r="D468" s="43" t="s">
        <v>487</v>
      </c>
      <c r="E468" s="53">
        <v>45</v>
      </c>
      <c r="F468" s="43"/>
      <c r="G468" s="4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>
        <f t="shared" si="25"/>
        <v>45</v>
      </c>
      <c r="T468" s="3"/>
      <c r="U468" s="3"/>
      <c r="V468" s="54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>
        <f t="shared" si="26"/>
        <v>0</v>
      </c>
      <c r="AK468" s="3">
        <f t="shared" si="27"/>
        <v>45</v>
      </c>
      <c r="AL468" s="43" t="s">
        <v>1965</v>
      </c>
    </row>
    <row r="469" spans="1:57" x14ac:dyDescent="0.25">
      <c r="A469" s="55" t="s">
        <v>1470</v>
      </c>
      <c r="B469" s="56" t="s">
        <v>1471</v>
      </c>
      <c r="C469" s="43"/>
      <c r="D469" s="43" t="s">
        <v>442</v>
      </c>
      <c r="E469" s="53">
        <v>1</v>
      </c>
      <c r="F469" s="43"/>
      <c r="G469" s="4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>
        <f t="shared" si="25"/>
        <v>1</v>
      </c>
      <c r="T469" s="3"/>
      <c r="U469" s="3"/>
      <c r="V469" s="54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>
        <f t="shared" si="26"/>
        <v>0</v>
      </c>
      <c r="AK469" s="3">
        <f t="shared" si="27"/>
        <v>1</v>
      </c>
      <c r="AL469" s="43" t="s">
        <v>1967</v>
      </c>
    </row>
    <row r="470" spans="1:57" s="3" customFormat="1" ht="15.75" x14ac:dyDescent="0.25">
      <c r="A470" s="55" t="s">
        <v>1472</v>
      </c>
      <c r="B470" s="56" t="s">
        <v>1473</v>
      </c>
      <c r="C470" s="43" t="s">
        <v>1474</v>
      </c>
      <c r="D470" s="43" t="s">
        <v>459</v>
      </c>
      <c r="E470" s="53">
        <v>1.5</v>
      </c>
      <c r="F470" s="43"/>
      <c r="G470" s="43"/>
      <c r="S470" s="3">
        <f t="shared" si="25"/>
        <v>1.5</v>
      </c>
      <c r="V470" s="54"/>
      <c r="AJ470" s="3">
        <f t="shared" si="26"/>
        <v>0</v>
      </c>
      <c r="AK470" s="3">
        <f t="shared" si="27"/>
        <v>1.5</v>
      </c>
      <c r="AL470" s="43" t="s">
        <v>1967</v>
      </c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4"/>
    </row>
    <row r="471" spans="1:57" ht="15.75" x14ac:dyDescent="0.25">
      <c r="A471" s="55" t="s">
        <v>1475</v>
      </c>
      <c r="B471" s="56" t="s">
        <v>1476</v>
      </c>
      <c r="C471" s="43" t="s">
        <v>1477</v>
      </c>
      <c r="D471" s="43" t="s">
        <v>487</v>
      </c>
      <c r="E471" s="53">
        <v>200</v>
      </c>
      <c r="F471" s="43"/>
      <c r="G471" s="4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>
        <f t="shared" si="25"/>
        <v>200</v>
      </c>
      <c r="T471" s="3"/>
      <c r="U471" s="3"/>
      <c r="V471" s="54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>
        <f t="shared" si="26"/>
        <v>0</v>
      </c>
      <c r="AK471" s="3">
        <f t="shared" si="27"/>
        <v>200</v>
      </c>
      <c r="AL471" s="43" t="s">
        <v>1965</v>
      </c>
    </row>
    <row r="472" spans="1:57" x14ac:dyDescent="0.25">
      <c r="A472" s="55" t="s">
        <v>1478</v>
      </c>
      <c r="B472" s="63" t="s">
        <v>1479</v>
      </c>
      <c r="C472" s="43"/>
      <c r="D472" s="43" t="s">
        <v>442</v>
      </c>
      <c r="E472" s="53">
        <v>3500</v>
      </c>
      <c r="F472" s="43"/>
      <c r="G472" s="4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>
        <f t="shared" si="25"/>
        <v>3500</v>
      </c>
      <c r="T472" s="3"/>
      <c r="U472" s="3"/>
      <c r="V472" s="54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>
        <f t="shared" si="26"/>
        <v>0</v>
      </c>
      <c r="AK472" s="3">
        <f t="shared" si="27"/>
        <v>3500</v>
      </c>
      <c r="AL472" s="43" t="s">
        <v>1965</v>
      </c>
    </row>
    <row r="473" spans="1:57" x14ac:dyDescent="0.25">
      <c r="A473" s="55" t="s">
        <v>1480</v>
      </c>
      <c r="B473" s="56" t="s">
        <v>1481</v>
      </c>
      <c r="C473" s="43"/>
      <c r="D473" s="43"/>
      <c r="E473" s="53">
        <v>0</v>
      </c>
      <c r="F473" s="43"/>
      <c r="G473" s="4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>
        <f t="shared" si="25"/>
        <v>0</v>
      </c>
      <c r="T473" s="3"/>
      <c r="U473" s="3"/>
      <c r="V473" s="54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>
        <f t="shared" si="26"/>
        <v>0</v>
      </c>
      <c r="AK473" s="3">
        <f t="shared" si="27"/>
        <v>0</v>
      </c>
      <c r="AL473" s="43"/>
    </row>
    <row r="474" spans="1:57" x14ac:dyDescent="0.25">
      <c r="A474" s="55" t="s">
        <v>1482</v>
      </c>
      <c r="B474" s="56" t="s">
        <v>1483</v>
      </c>
      <c r="C474" s="43"/>
      <c r="D474" s="43" t="s">
        <v>442</v>
      </c>
      <c r="E474" s="53">
        <v>47.789000000000001</v>
      </c>
      <c r="F474" s="43"/>
      <c r="G474" s="4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>
        <f t="shared" si="25"/>
        <v>47.789000000000001</v>
      </c>
      <c r="T474" s="3"/>
      <c r="U474" s="3"/>
      <c r="V474" s="54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>
        <f t="shared" si="26"/>
        <v>0</v>
      </c>
      <c r="AK474" s="3">
        <f t="shared" si="27"/>
        <v>47.789000000000001</v>
      </c>
      <c r="AL474" s="43" t="s">
        <v>1965</v>
      </c>
    </row>
    <row r="475" spans="1:57" x14ac:dyDescent="0.25">
      <c r="A475" s="55" t="s">
        <v>1484</v>
      </c>
      <c r="B475" s="65" t="s">
        <v>1485</v>
      </c>
      <c r="C475" s="43"/>
      <c r="D475" s="43" t="s">
        <v>487</v>
      </c>
      <c r="E475" s="53">
        <v>0</v>
      </c>
      <c r="F475" s="43"/>
      <c r="G475" s="4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>
        <f t="shared" si="25"/>
        <v>0</v>
      </c>
      <c r="T475" s="3"/>
      <c r="U475" s="3"/>
      <c r="V475" s="54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>
        <f t="shared" si="26"/>
        <v>0</v>
      </c>
      <c r="AK475" s="3">
        <f t="shared" si="27"/>
        <v>0</v>
      </c>
      <c r="AL475" s="43" t="s">
        <v>1965</v>
      </c>
    </row>
    <row r="476" spans="1:57" x14ac:dyDescent="0.25">
      <c r="A476" s="55" t="s">
        <v>1486</v>
      </c>
      <c r="B476" s="65" t="s">
        <v>1487</v>
      </c>
      <c r="C476" s="43"/>
      <c r="D476" s="43"/>
      <c r="E476" s="53">
        <v>0</v>
      </c>
      <c r="F476" s="43"/>
      <c r="G476" s="4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>
        <f t="shared" si="25"/>
        <v>0</v>
      </c>
      <c r="T476" s="3"/>
      <c r="U476" s="3"/>
      <c r="V476" s="54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>
        <f t="shared" si="26"/>
        <v>0</v>
      </c>
      <c r="AK476" s="3">
        <f t="shared" si="27"/>
        <v>0</v>
      </c>
      <c r="AL476" s="43" t="s">
        <v>1965</v>
      </c>
    </row>
    <row r="477" spans="1:57" x14ac:dyDescent="0.25">
      <c r="A477" s="55" t="s">
        <v>1488</v>
      </c>
      <c r="B477" s="66" t="s">
        <v>1489</v>
      </c>
      <c r="C477" s="43"/>
      <c r="D477" s="43" t="s">
        <v>459</v>
      </c>
      <c r="E477" s="53">
        <v>100</v>
      </c>
      <c r="F477" s="43"/>
      <c r="G477" s="4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>
        <f t="shared" si="25"/>
        <v>100</v>
      </c>
      <c r="T477" s="3"/>
      <c r="U477" s="3"/>
      <c r="V477" s="54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>
        <f t="shared" si="26"/>
        <v>0</v>
      </c>
      <c r="AK477" s="3">
        <f t="shared" si="27"/>
        <v>100</v>
      </c>
      <c r="AL477" s="43" t="s">
        <v>1975</v>
      </c>
    </row>
    <row r="478" spans="1:57" x14ac:dyDescent="0.25">
      <c r="A478" s="55" t="s">
        <v>1490</v>
      </c>
      <c r="B478" s="66" t="s">
        <v>1491</v>
      </c>
      <c r="C478" s="43"/>
      <c r="D478" s="43" t="s">
        <v>442</v>
      </c>
      <c r="E478" s="53">
        <v>2084</v>
      </c>
      <c r="F478" s="43"/>
      <c r="G478" s="4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>
        <f t="shared" si="25"/>
        <v>2084</v>
      </c>
      <c r="T478" s="3"/>
      <c r="U478" s="3"/>
      <c r="V478" s="54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>
        <f t="shared" si="26"/>
        <v>0</v>
      </c>
      <c r="AK478" s="3">
        <f t="shared" si="27"/>
        <v>2084</v>
      </c>
      <c r="AL478" s="43" t="s">
        <v>1965</v>
      </c>
    </row>
    <row r="479" spans="1:57" x14ac:dyDescent="0.25">
      <c r="A479" s="55" t="s">
        <v>2010</v>
      </c>
      <c r="B479" s="66" t="s">
        <v>2011</v>
      </c>
      <c r="C479" s="43"/>
      <c r="D479" s="43" t="s">
        <v>459</v>
      </c>
      <c r="E479" s="53">
        <v>0</v>
      </c>
      <c r="F479" s="43"/>
      <c r="G479" s="4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>
        <f>H479+I479+J479+K479+L479+M479+N479+O479+P479+R479</f>
        <v>0</v>
      </c>
      <c r="T479" s="3"/>
      <c r="U479" s="3"/>
      <c r="V479" s="54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 t="e">
        <f>T479+U479+V479+W479+X479+Y479+Z479+AB479++AA479+AC479+AD479+AE479+AF479+AG479+#REF!</f>
        <v>#REF!</v>
      </c>
      <c r="AK479" s="3" t="e">
        <f t="shared" si="27"/>
        <v>#REF!</v>
      </c>
      <c r="AL479" s="43" t="s">
        <v>1972</v>
      </c>
    </row>
    <row r="480" spans="1:57" x14ac:dyDescent="0.25">
      <c r="A480" s="83" t="s">
        <v>1492</v>
      </c>
      <c r="B480" s="83"/>
      <c r="C480" s="83"/>
      <c r="D480" s="42"/>
      <c r="E480" s="53">
        <v>0</v>
      </c>
      <c r="F480" s="43"/>
      <c r="G480" s="4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>
        <f t="shared" ref="S480:S512" si="28">SUM(E480:R480)</f>
        <v>0</v>
      </c>
      <c r="T480" s="3"/>
      <c r="U480" s="3"/>
      <c r="V480" s="54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>
        <f t="shared" ref="AJ480:AJ543" si="29">SUM(T480:AI480)</f>
        <v>0</v>
      </c>
      <c r="AK480" s="3">
        <f t="shared" si="27"/>
        <v>0</v>
      </c>
      <c r="AL480" s="43"/>
    </row>
    <row r="481" spans="1:38" ht="15.75" x14ac:dyDescent="0.25">
      <c r="A481" s="55" t="s">
        <v>1493</v>
      </c>
      <c r="B481" s="56" t="s">
        <v>1494</v>
      </c>
      <c r="C481" s="43" t="s">
        <v>1495</v>
      </c>
      <c r="D481" s="43" t="s">
        <v>487</v>
      </c>
      <c r="E481" s="53">
        <v>500</v>
      </c>
      <c r="F481" s="43"/>
      <c r="G481" s="4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>
        <f t="shared" si="28"/>
        <v>500</v>
      </c>
      <c r="T481" s="3"/>
      <c r="U481" s="3"/>
      <c r="V481" s="54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>
        <f t="shared" si="29"/>
        <v>0</v>
      </c>
      <c r="AK481" s="3">
        <f t="shared" si="27"/>
        <v>500</v>
      </c>
      <c r="AL481" s="43" t="s">
        <v>1965</v>
      </c>
    </row>
    <row r="482" spans="1:38" x14ac:dyDescent="0.25">
      <c r="A482" s="55" t="s">
        <v>1496</v>
      </c>
      <c r="B482" s="56" t="s">
        <v>1497</v>
      </c>
      <c r="C482" s="43" t="s">
        <v>1498</v>
      </c>
      <c r="D482" s="43" t="s">
        <v>487</v>
      </c>
      <c r="E482" s="53">
        <v>250</v>
      </c>
      <c r="F482" s="43"/>
      <c r="G482" s="4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>
        <f t="shared" si="28"/>
        <v>250</v>
      </c>
      <c r="T482" s="3"/>
      <c r="U482" s="3"/>
      <c r="V482" s="54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>
        <f t="shared" si="29"/>
        <v>0</v>
      </c>
      <c r="AK482" s="3">
        <f t="shared" si="27"/>
        <v>250</v>
      </c>
      <c r="AL482" s="43" t="s">
        <v>1965</v>
      </c>
    </row>
    <row r="483" spans="1:38" x14ac:dyDescent="0.25">
      <c r="A483" s="55" t="s">
        <v>2173</v>
      </c>
      <c r="B483" s="56" t="s">
        <v>2174</v>
      </c>
      <c r="C483" s="43"/>
      <c r="D483" s="43" t="s">
        <v>487</v>
      </c>
      <c r="E483" s="53">
        <v>250</v>
      </c>
      <c r="F483" s="43"/>
      <c r="G483" s="4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>
        <f t="shared" si="28"/>
        <v>250</v>
      </c>
      <c r="T483" s="3"/>
      <c r="U483" s="3"/>
      <c r="V483" s="54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>
        <f t="shared" si="29"/>
        <v>0</v>
      </c>
      <c r="AK483" s="3">
        <f t="shared" si="27"/>
        <v>250</v>
      </c>
      <c r="AL483" s="43" t="s">
        <v>1965</v>
      </c>
    </row>
    <row r="484" spans="1:38" x14ac:dyDescent="0.25">
      <c r="A484" s="83" t="s">
        <v>1499</v>
      </c>
      <c r="B484" s="83"/>
      <c r="C484" s="83"/>
      <c r="D484" s="42"/>
      <c r="E484" s="53">
        <v>0</v>
      </c>
      <c r="F484" s="43"/>
      <c r="G484" s="4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>
        <f t="shared" si="28"/>
        <v>0</v>
      </c>
      <c r="T484" s="3"/>
      <c r="U484" s="3"/>
      <c r="V484" s="54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>
        <f t="shared" si="29"/>
        <v>0</v>
      </c>
      <c r="AK484" s="3">
        <f t="shared" si="27"/>
        <v>0</v>
      </c>
      <c r="AL484" s="43"/>
    </row>
    <row r="485" spans="1:38" ht="15.75" x14ac:dyDescent="0.25">
      <c r="A485" s="55" t="s">
        <v>1500</v>
      </c>
      <c r="B485" s="56" t="s">
        <v>1501</v>
      </c>
      <c r="C485" s="43" t="s">
        <v>1502</v>
      </c>
      <c r="D485" s="43" t="s">
        <v>449</v>
      </c>
      <c r="E485" s="53">
        <v>250</v>
      </c>
      <c r="F485" s="43"/>
      <c r="G485" s="4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>
        <f t="shared" si="28"/>
        <v>250</v>
      </c>
      <c r="T485" s="3"/>
      <c r="U485" s="3"/>
      <c r="V485" s="54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>
        <f t="shared" si="29"/>
        <v>0</v>
      </c>
      <c r="AK485" s="3">
        <f t="shared" si="27"/>
        <v>250</v>
      </c>
      <c r="AL485" s="43" t="s">
        <v>1965</v>
      </c>
    </row>
    <row r="486" spans="1:38" ht="15.75" x14ac:dyDescent="0.25">
      <c r="A486" s="55" t="s">
        <v>1503</v>
      </c>
      <c r="B486" s="56" t="s">
        <v>1504</v>
      </c>
      <c r="C486" s="43" t="s">
        <v>1505</v>
      </c>
      <c r="D486" s="43" t="s">
        <v>449</v>
      </c>
      <c r="E486" s="53">
        <v>833</v>
      </c>
      <c r="F486" s="43"/>
      <c r="G486" s="4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>
        <f t="shared" si="28"/>
        <v>833</v>
      </c>
      <c r="T486" s="3"/>
      <c r="U486" s="3"/>
      <c r="V486" s="54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>
        <f t="shared" si="29"/>
        <v>0</v>
      </c>
      <c r="AK486" s="3">
        <f t="shared" si="27"/>
        <v>833</v>
      </c>
      <c r="AL486" s="43" t="s">
        <v>1965</v>
      </c>
    </row>
    <row r="487" spans="1:38" x14ac:dyDescent="0.25">
      <c r="A487" s="55" t="s">
        <v>1506</v>
      </c>
      <c r="B487" s="56" t="s">
        <v>1507</v>
      </c>
      <c r="C487" s="43" t="s">
        <v>1508</v>
      </c>
      <c r="D487" s="43"/>
      <c r="E487" s="53">
        <v>0</v>
      </c>
      <c r="F487" s="43"/>
      <c r="G487" s="4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>
        <f t="shared" si="28"/>
        <v>0</v>
      </c>
      <c r="T487" s="3"/>
      <c r="U487" s="3"/>
      <c r="V487" s="54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>
        <f t="shared" si="29"/>
        <v>0</v>
      </c>
      <c r="AK487" s="3">
        <f t="shared" si="27"/>
        <v>0</v>
      </c>
      <c r="AL487" s="43"/>
    </row>
    <row r="488" spans="1:38" x14ac:dyDescent="0.25">
      <c r="A488" s="83" t="s">
        <v>1509</v>
      </c>
      <c r="B488" s="83"/>
      <c r="C488" s="83"/>
      <c r="D488" s="42"/>
      <c r="E488" s="53">
        <v>0</v>
      </c>
      <c r="F488" s="43"/>
      <c r="G488" s="4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>
        <f t="shared" si="28"/>
        <v>0</v>
      </c>
      <c r="T488" s="3"/>
      <c r="U488" s="3"/>
      <c r="V488" s="54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>
        <f t="shared" si="29"/>
        <v>0</v>
      </c>
      <c r="AK488" s="3">
        <f t="shared" si="27"/>
        <v>0</v>
      </c>
      <c r="AL488" s="43"/>
    </row>
    <row r="489" spans="1:38" x14ac:dyDescent="0.25">
      <c r="A489" s="55" t="s">
        <v>1510</v>
      </c>
      <c r="B489" s="56" t="s">
        <v>1511</v>
      </c>
      <c r="C489" s="43"/>
      <c r="D489" s="43" t="s">
        <v>442</v>
      </c>
      <c r="E489" s="53">
        <v>520</v>
      </c>
      <c r="F489" s="43"/>
      <c r="G489" s="4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>
        <f t="shared" si="28"/>
        <v>520</v>
      </c>
      <c r="T489" s="3"/>
      <c r="U489" s="3"/>
      <c r="V489" s="54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>
        <f t="shared" si="29"/>
        <v>0</v>
      </c>
      <c r="AK489" s="3">
        <f t="shared" si="27"/>
        <v>520</v>
      </c>
      <c r="AL489" s="43" t="s">
        <v>1965</v>
      </c>
    </row>
    <row r="490" spans="1:38" x14ac:dyDescent="0.25">
      <c r="A490" s="83" t="s">
        <v>1512</v>
      </c>
      <c r="B490" s="83"/>
      <c r="C490" s="83"/>
      <c r="D490" s="42"/>
      <c r="E490" s="53">
        <v>0</v>
      </c>
      <c r="F490" s="43"/>
      <c r="G490" s="4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>
        <f t="shared" si="28"/>
        <v>0</v>
      </c>
      <c r="T490" s="3"/>
      <c r="U490" s="3"/>
      <c r="V490" s="54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>
        <f t="shared" si="29"/>
        <v>0</v>
      </c>
      <c r="AK490" s="3">
        <f t="shared" si="27"/>
        <v>0</v>
      </c>
      <c r="AL490" s="43"/>
    </row>
    <row r="491" spans="1:38" x14ac:dyDescent="0.25">
      <c r="A491" s="55" t="s">
        <v>1513</v>
      </c>
      <c r="B491" s="56" t="s">
        <v>1514</v>
      </c>
      <c r="C491" s="43"/>
      <c r="D491" s="43" t="s">
        <v>442</v>
      </c>
      <c r="E491" s="53">
        <v>200</v>
      </c>
      <c r="F491" s="43"/>
      <c r="G491" s="4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>
        <f t="shared" si="28"/>
        <v>200</v>
      </c>
      <c r="T491" s="3"/>
      <c r="U491" s="3"/>
      <c r="V491" s="54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>
        <f t="shared" si="29"/>
        <v>0</v>
      </c>
      <c r="AK491" s="3">
        <f t="shared" si="27"/>
        <v>200</v>
      </c>
      <c r="AL491" s="43" t="s">
        <v>1965</v>
      </c>
    </row>
    <row r="492" spans="1:38" x14ac:dyDescent="0.25">
      <c r="A492" s="55" t="s">
        <v>1515</v>
      </c>
      <c r="B492" s="56" t="s">
        <v>1516</v>
      </c>
      <c r="C492" s="43"/>
      <c r="D492" s="43" t="s">
        <v>442</v>
      </c>
      <c r="E492" s="53">
        <v>200</v>
      </c>
      <c r="F492" s="43"/>
      <c r="G492" s="4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>
        <f t="shared" si="28"/>
        <v>200</v>
      </c>
      <c r="T492" s="3"/>
      <c r="U492" s="3"/>
      <c r="V492" s="54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>
        <f t="shared" si="29"/>
        <v>0</v>
      </c>
      <c r="AK492" s="3">
        <f t="shared" si="27"/>
        <v>200</v>
      </c>
      <c r="AL492" s="43"/>
    </row>
    <row r="493" spans="1:38" x14ac:dyDescent="0.25">
      <c r="A493" s="83" t="s">
        <v>1517</v>
      </c>
      <c r="B493" s="83"/>
      <c r="C493" s="83"/>
      <c r="D493" s="42"/>
      <c r="E493" s="53">
        <v>0</v>
      </c>
      <c r="F493" s="43"/>
      <c r="G493" s="4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>
        <f t="shared" si="28"/>
        <v>0</v>
      </c>
      <c r="T493" s="3"/>
      <c r="U493" s="3"/>
      <c r="V493" s="54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>
        <f t="shared" si="29"/>
        <v>0</v>
      </c>
      <c r="AK493" s="3">
        <f t="shared" ref="AK493:AK556" si="30">S493-AJ493</f>
        <v>0</v>
      </c>
      <c r="AL493" s="43"/>
    </row>
    <row r="494" spans="1:38" x14ac:dyDescent="0.25">
      <c r="A494" s="55" t="s">
        <v>1518</v>
      </c>
      <c r="B494" s="56" t="s">
        <v>1519</v>
      </c>
      <c r="C494" s="43" t="s">
        <v>1520</v>
      </c>
      <c r="D494" s="43" t="s">
        <v>459</v>
      </c>
      <c r="E494" s="53">
        <v>557</v>
      </c>
      <c r="F494" s="43"/>
      <c r="G494" s="4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>
        <f t="shared" si="28"/>
        <v>557</v>
      </c>
      <c r="T494" s="3"/>
      <c r="U494" s="3"/>
      <c r="V494" s="54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>
        <f t="shared" si="29"/>
        <v>0</v>
      </c>
      <c r="AK494" s="3">
        <f t="shared" si="30"/>
        <v>557</v>
      </c>
      <c r="AL494" s="43" t="s">
        <v>1965</v>
      </c>
    </row>
    <row r="495" spans="1:38" x14ac:dyDescent="0.25">
      <c r="A495" s="83" t="s">
        <v>1521</v>
      </c>
      <c r="B495" s="83"/>
      <c r="C495" s="83"/>
      <c r="D495" s="42"/>
      <c r="E495" s="53">
        <v>0</v>
      </c>
      <c r="F495" s="43"/>
      <c r="G495" s="4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>
        <f t="shared" si="28"/>
        <v>0</v>
      </c>
      <c r="T495" s="3"/>
      <c r="U495" s="3"/>
      <c r="V495" s="54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>
        <f t="shared" si="29"/>
        <v>0</v>
      </c>
      <c r="AK495" s="3">
        <f t="shared" si="30"/>
        <v>0</v>
      </c>
      <c r="AL495" s="43"/>
    </row>
    <row r="496" spans="1:38" ht="15.75" x14ac:dyDescent="0.25">
      <c r="A496" s="55" t="s">
        <v>1522</v>
      </c>
      <c r="B496" s="56" t="s">
        <v>1523</v>
      </c>
      <c r="C496" s="43" t="s">
        <v>1524</v>
      </c>
      <c r="D496" s="43" t="s">
        <v>442</v>
      </c>
      <c r="E496" s="53">
        <v>650</v>
      </c>
      <c r="F496" s="43"/>
      <c r="G496" s="4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>
        <f t="shared" si="28"/>
        <v>650</v>
      </c>
      <c r="T496" s="3"/>
      <c r="U496" s="3"/>
      <c r="V496" s="54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>
        <f t="shared" si="29"/>
        <v>0</v>
      </c>
      <c r="AK496" s="3">
        <f t="shared" si="30"/>
        <v>650</v>
      </c>
      <c r="AL496" s="43" t="s">
        <v>1965</v>
      </c>
    </row>
    <row r="497" spans="1:38" x14ac:dyDescent="0.25">
      <c r="A497" s="83" t="s">
        <v>1525</v>
      </c>
      <c r="B497" s="83"/>
      <c r="C497" s="83"/>
      <c r="D497" s="42"/>
      <c r="E497" s="53">
        <v>0</v>
      </c>
      <c r="F497" s="43"/>
      <c r="G497" s="4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>
        <f t="shared" si="28"/>
        <v>0</v>
      </c>
      <c r="T497" s="3"/>
      <c r="U497" s="3"/>
      <c r="V497" s="54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>
        <f t="shared" si="29"/>
        <v>0</v>
      </c>
      <c r="AK497" s="3">
        <f t="shared" si="30"/>
        <v>0</v>
      </c>
      <c r="AL497" s="43"/>
    </row>
    <row r="498" spans="1:38" x14ac:dyDescent="0.25">
      <c r="A498" s="55" t="s">
        <v>1526</v>
      </c>
      <c r="B498" s="63" t="s">
        <v>1527</v>
      </c>
      <c r="C498" s="42"/>
      <c r="D498" s="76"/>
      <c r="E498" s="53">
        <v>1000</v>
      </c>
      <c r="F498" s="43"/>
      <c r="G498" s="4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>
        <f t="shared" si="28"/>
        <v>1000</v>
      </c>
      <c r="T498" s="3"/>
      <c r="U498" s="3"/>
      <c r="V498" s="54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>
        <f t="shared" si="29"/>
        <v>0</v>
      </c>
      <c r="AK498" s="3">
        <f t="shared" si="30"/>
        <v>1000</v>
      </c>
      <c r="AL498" s="43" t="s">
        <v>1965</v>
      </c>
    </row>
    <row r="499" spans="1:38" x14ac:dyDescent="0.25">
      <c r="A499" s="55" t="s">
        <v>1528</v>
      </c>
      <c r="B499" s="63" t="s">
        <v>1529</v>
      </c>
      <c r="C499" s="42"/>
      <c r="D499" s="76"/>
      <c r="E499" s="53">
        <v>0</v>
      </c>
      <c r="F499" s="43"/>
      <c r="G499" s="4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>
        <f t="shared" si="28"/>
        <v>0</v>
      </c>
      <c r="T499" s="3"/>
      <c r="U499" s="3"/>
      <c r="V499" s="54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>
        <f t="shared" si="29"/>
        <v>0</v>
      </c>
      <c r="AK499" s="3">
        <f t="shared" si="30"/>
        <v>0</v>
      </c>
      <c r="AL499" s="43" t="s">
        <v>1965</v>
      </c>
    </row>
    <row r="500" spans="1:38" x14ac:dyDescent="0.25">
      <c r="A500" s="55" t="s">
        <v>1530</v>
      </c>
      <c r="B500" s="63" t="s">
        <v>1531</v>
      </c>
      <c r="C500" s="42"/>
      <c r="D500" s="76"/>
      <c r="E500" s="53">
        <v>0</v>
      </c>
      <c r="F500" s="43"/>
      <c r="G500" s="4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>
        <f t="shared" si="28"/>
        <v>0</v>
      </c>
      <c r="T500" s="3"/>
      <c r="U500" s="3"/>
      <c r="V500" s="54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>
        <f t="shared" si="29"/>
        <v>0</v>
      </c>
      <c r="AK500" s="3">
        <f t="shared" si="30"/>
        <v>0</v>
      </c>
      <c r="AL500" s="43" t="s">
        <v>1965</v>
      </c>
    </row>
    <row r="501" spans="1:38" x14ac:dyDescent="0.25">
      <c r="A501" s="55" t="s">
        <v>1532</v>
      </c>
      <c r="B501" s="63" t="s">
        <v>1533</v>
      </c>
      <c r="C501" s="42"/>
      <c r="D501" s="76"/>
      <c r="E501" s="53">
        <v>0</v>
      </c>
      <c r="F501" s="43"/>
      <c r="G501" s="4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>
        <f t="shared" si="28"/>
        <v>0</v>
      </c>
      <c r="T501" s="3"/>
      <c r="U501" s="3"/>
      <c r="V501" s="54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>
        <f t="shared" si="29"/>
        <v>0</v>
      </c>
      <c r="AK501" s="3">
        <f t="shared" si="30"/>
        <v>0</v>
      </c>
      <c r="AL501" s="43" t="s">
        <v>1965</v>
      </c>
    </row>
    <row r="502" spans="1:38" x14ac:dyDescent="0.25">
      <c r="A502" s="55" t="s">
        <v>1534</v>
      </c>
      <c r="B502" s="63" t="s">
        <v>1535</v>
      </c>
      <c r="C502" s="42"/>
      <c r="D502" s="76"/>
      <c r="E502" s="53">
        <v>0</v>
      </c>
      <c r="F502" s="43"/>
      <c r="G502" s="4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>
        <f t="shared" si="28"/>
        <v>0</v>
      </c>
      <c r="T502" s="3"/>
      <c r="U502" s="3"/>
      <c r="V502" s="54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>
        <f t="shared" si="29"/>
        <v>0</v>
      </c>
      <c r="AK502" s="3">
        <f t="shared" si="30"/>
        <v>0</v>
      </c>
      <c r="AL502" s="43" t="s">
        <v>1973</v>
      </c>
    </row>
    <row r="503" spans="1:38" x14ac:dyDescent="0.25">
      <c r="A503" s="55" t="s">
        <v>1536</v>
      </c>
      <c r="B503" s="63" t="s">
        <v>1537</v>
      </c>
      <c r="C503" s="42"/>
      <c r="D503" s="76"/>
      <c r="E503" s="53">
        <v>0</v>
      </c>
      <c r="F503" s="43"/>
      <c r="G503" s="4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>
        <f t="shared" si="28"/>
        <v>0</v>
      </c>
      <c r="T503" s="3"/>
      <c r="U503" s="3"/>
      <c r="V503" s="54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>
        <f t="shared" si="29"/>
        <v>0</v>
      </c>
      <c r="AK503" s="3">
        <f t="shared" si="30"/>
        <v>0</v>
      </c>
      <c r="AL503" s="43" t="s">
        <v>1965</v>
      </c>
    </row>
    <row r="504" spans="1:38" x14ac:dyDescent="0.25">
      <c r="A504" s="55" t="s">
        <v>1538</v>
      </c>
      <c r="B504" s="63" t="s">
        <v>1539</v>
      </c>
      <c r="C504" s="42"/>
      <c r="D504" s="76"/>
      <c r="E504" s="53">
        <v>1000</v>
      </c>
      <c r="F504" s="43"/>
      <c r="G504" s="4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>
        <f t="shared" si="28"/>
        <v>1000</v>
      </c>
      <c r="T504" s="3"/>
      <c r="U504" s="3"/>
      <c r="V504" s="54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>
        <f t="shared" si="29"/>
        <v>0</v>
      </c>
      <c r="AK504" s="3">
        <f t="shared" si="30"/>
        <v>1000</v>
      </c>
      <c r="AL504" s="43" t="s">
        <v>1965</v>
      </c>
    </row>
    <row r="505" spans="1:38" x14ac:dyDescent="0.25">
      <c r="A505" s="55" t="s">
        <v>1540</v>
      </c>
      <c r="B505" s="63" t="s">
        <v>1541</v>
      </c>
      <c r="C505" s="42"/>
      <c r="D505" s="76"/>
      <c r="E505" s="53">
        <v>500</v>
      </c>
      <c r="F505" s="43"/>
      <c r="G505" s="4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>
        <f t="shared" si="28"/>
        <v>500</v>
      </c>
      <c r="T505" s="3"/>
      <c r="U505" s="3"/>
      <c r="V505" s="54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>
        <f t="shared" si="29"/>
        <v>0</v>
      </c>
      <c r="AK505" s="3">
        <f t="shared" si="30"/>
        <v>500</v>
      </c>
      <c r="AL505" s="43" t="s">
        <v>1965</v>
      </c>
    </row>
    <row r="506" spans="1:38" x14ac:dyDescent="0.25">
      <c r="A506" s="55" t="s">
        <v>1542</v>
      </c>
      <c r="B506" s="63" t="s">
        <v>1543</v>
      </c>
      <c r="C506" s="42"/>
      <c r="D506" s="76"/>
      <c r="E506" s="53">
        <v>3486</v>
      </c>
      <c r="F506" s="43"/>
      <c r="G506" s="4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>
        <f t="shared" si="28"/>
        <v>3486</v>
      </c>
      <c r="T506" s="3"/>
      <c r="U506" s="3"/>
      <c r="V506" s="54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>
        <f t="shared" si="29"/>
        <v>0</v>
      </c>
      <c r="AK506" s="3">
        <f t="shared" si="30"/>
        <v>3486</v>
      </c>
      <c r="AL506" s="43" t="s">
        <v>1965</v>
      </c>
    </row>
    <row r="507" spans="1:38" x14ac:dyDescent="0.25">
      <c r="A507" s="55" t="s">
        <v>1544</v>
      </c>
      <c r="B507" s="63" t="s">
        <v>1545</v>
      </c>
      <c r="C507" s="42"/>
      <c r="D507" s="76"/>
      <c r="E507" s="53">
        <v>2472</v>
      </c>
      <c r="F507" s="43"/>
      <c r="G507" s="4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>
        <f t="shared" si="28"/>
        <v>2472</v>
      </c>
      <c r="T507" s="3"/>
      <c r="U507" s="3"/>
      <c r="V507" s="54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>
        <f t="shared" si="29"/>
        <v>0</v>
      </c>
      <c r="AK507" s="3">
        <f t="shared" si="30"/>
        <v>2472</v>
      </c>
      <c r="AL507" s="43" t="s">
        <v>1965</v>
      </c>
    </row>
    <row r="508" spans="1:38" x14ac:dyDescent="0.25">
      <c r="A508" s="55" t="s">
        <v>1546</v>
      </c>
      <c r="B508" s="63" t="s">
        <v>1547</v>
      </c>
      <c r="C508" s="42"/>
      <c r="D508" s="76"/>
      <c r="E508" s="53">
        <v>1000</v>
      </c>
      <c r="F508" s="43"/>
      <c r="G508" s="4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>
        <f t="shared" si="28"/>
        <v>1000</v>
      </c>
      <c r="T508" s="3"/>
      <c r="U508" s="3"/>
      <c r="V508" s="54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>
        <f t="shared" si="29"/>
        <v>0</v>
      </c>
      <c r="AK508" s="3">
        <f t="shared" si="30"/>
        <v>1000</v>
      </c>
      <c r="AL508" s="43" t="s">
        <v>1965</v>
      </c>
    </row>
    <row r="509" spans="1:38" x14ac:dyDescent="0.25">
      <c r="A509" s="55" t="s">
        <v>1548</v>
      </c>
      <c r="B509" s="63" t="s">
        <v>1549</v>
      </c>
      <c r="C509" s="42"/>
      <c r="D509" s="76"/>
      <c r="E509" s="53">
        <v>500</v>
      </c>
      <c r="F509" s="43"/>
      <c r="G509" s="4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>
        <f t="shared" si="28"/>
        <v>500</v>
      </c>
      <c r="T509" s="3"/>
      <c r="U509" s="3"/>
      <c r="V509" s="54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>
        <f t="shared" si="29"/>
        <v>0</v>
      </c>
      <c r="AK509" s="3">
        <f t="shared" si="30"/>
        <v>500</v>
      </c>
      <c r="AL509" s="43" t="s">
        <v>1965</v>
      </c>
    </row>
    <row r="510" spans="1:38" x14ac:dyDescent="0.25">
      <c r="A510" s="55" t="s">
        <v>1550</v>
      </c>
      <c r="B510" s="63" t="s">
        <v>1551</v>
      </c>
      <c r="C510" s="42"/>
      <c r="D510" s="76"/>
      <c r="E510" s="53">
        <v>0</v>
      </c>
      <c r="F510" s="43"/>
      <c r="G510" s="4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>
        <f>500</f>
        <v>500</v>
      </c>
      <c r="S510" s="3">
        <f t="shared" si="28"/>
        <v>500</v>
      </c>
      <c r="T510" s="3"/>
      <c r="U510" s="3"/>
      <c r="V510" s="54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>
        <f t="shared" si="29"/>
        <v>0</v>
      </c>
      <c r="AK510" s="3">
        <f t="shared" si="30"/>
        <v>500</v>
      </c>
      <c r="AL510" s="43" t="s">
        <v>1965</v>
      </c>
    </row>
    <row r="511" spans="1:38" x14ac:dyDescent="0.25">
      <c r="A511" s="55" t="s">
        <v>1552</v>
      </c>
      <c r="B511" s="63" t="s">
        <v>1553</v>
      </c>
      <c r="C511" s="42"/>
      <c r="D511" s="76"/>
      <c r="E511" s="53">
        <v>0</v>
      </c>
      <c r="F511" s="43"/>
      <c r="G511" s="4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>
        <f t="shared" si="28"/>
        <v>0</v>
      </c>
      <c r="T511" s="3"/>
      <c r="U511" s="3"/>
      <c r="V511" s="54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>
        <f t="shared" si="29"/>
        <v>0</v>
      </c>
      <c r="AK511" s="3">
        <f t="shared" si="30"/>
        <v>0</v>
      </c>
      <c r="AL511" s="43" t="s">
        <v>1965</v>
      </c>
    </row>
    <row r="512" spans="1:38" x14ac:dyDescent="0.25">
      <c r="A512" s="55" t="s">
        <v>1554</v>
      </c>
      <c r="B512" s="63" t="s">
        <v>1555</v>
      </c>
      <c r="C512" s="42"/>
      <c r="D512" s="76"/>
      <c r="E512" s="53">
        <v>500</v>
      </c>
      <c r="F512" s="43"/>
      <c r="G512" s="4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>
        <f t="shared" si="28"/>
        <v>500</v>
      </c>
      <c r="T512" s="3"/>
      <c r="U512" s="3"/>
      <c r="V512" s="54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>
        <f t="shared" si="29"/>
        <v>0</v>
      </c>
      <c r="AK512" s="3">
        <f t="shared" si="30"/>
        <v>500</v>
      </c>
      <c r="AL512" s="43" t="s">
        <v>1965</v>
      </c>
    </row>
    <row r="513" spans="1:38" x14ac:dyDescent="0.25">
      <c r="A513" s="55" t="s">
        <v>1556</v>
      </c>
      <c r="B513" s="63" t="s">
        <v>1557</v>
      </c>
      <c r="C513" s="42"/>
      <c r="D513" s="42"/>
      <c r="E513" s="53">
        <v>0</v>
      </c>
      <c r="F513" s="43"/>
      <c r="G513" s="4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>
        <f t="shared" ref="S513:S544" si="31">SUM(E513:R513)</f>
        <v>0</v>
      </c>
      <c r="T513" s="3"/>
      <c r="U513" s="3"/>
      <c r="V513" s="54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>
        <f t="shared" si="29"/>
        <v>0</v>
      </c>
      <c r="AK513" s="3">
        <f t="shared" si="30"/>
        <v>0</v>
      </c>
      <c r="AL513" s="43" t="s">
        <v>1965</v>
      </c>
    </row>
    <row r="514" spans="1:38" x14ac:dyDescent="0.25">
      <c r="A514" s="55" t="s">
        <v>1558</v>
      </c>
      <c r="B514" s="63" t="s">
        <v>1559</v>
      </c>
      <c r="C514" s="42"/>
      <c r="D514" s="42"/>
      <c r="E514" s="53">
        <v>0</v>
      </c>
      <c r="F514" s="43"/>
      <c r="G514" s="4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>
        <f t="shared" si="31"/>
        <v>0</v>
      </c>
      <c r="T514" s="3"/>
      <c r="U514" s="3"/>
      <c r="V514" s="5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>
        <f t="shared" si="29"/>
        <v>0</v>
      </c>
      <c r="AK514" s="3">
        <f t="shared" si="30"/>
        <v>0</v>
      </c>
      <c r="AL514" s="43" t="s">
        <v>1965</v>
      </c>
    </row>
    <row r="515" spans="1:38" x14ac:dyDescent="0.25">
      <c r="A515" s="55" t="s">
        <v>1560</v>
      </c>
      <c r="B515" s="63" t="s">
        <v>1561</v>
      </c>
      <c r="C515" s="42"/>
      <c r="D515" s="42"/>
      <c r="E515" s="53">
        <v>500</v>
      </c>
      <c r="F515" s="43"/>
      <c r="G515" s="4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>
        <f t="shared" si="31"/>
        <v>500</v>
      </c>
      <c r="T515" s="3"/>
      <c r="U515" s="3"/>
      <c r="V515" s="5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>
        <f t="shared" si="29"/>
        <v>0</v>
      </c>
      <c r="AK515" s="3">
        <f t="shared" si="30"/>
        <v>500</v>
      </c>
      <c r="AL515" s="43" t="s">
        <v>1965</v>
      </c>
    </row>
    <row r="516" spans="1:38" x14ac:dyDescent="0.25">
      <c r="A516" s="55" t="s">
        <v>1562</v>
      </c>
      <c r="B516" s="63" t="s">
        <v>1563</v>
      </c>
      <c r="C516" s="42"/>
      <c r="D516" s="42"/>
      <c r="E516" s="53">
        <v>504</v>
      </c>
      <c r="F516" s="43"/>
      <c r="G516" s="4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>
        <f t="shared" si="31"/>
        <v>504</v>
      </c>
      <c r="T516" s="3"/>
      <c r="U516" s="3"/>
      <c r="V516" s="54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>
        <f t="shared" si="29"/>
        <v>0</v>
      </c>
      <c r="AK516" s="3">
        <f t="shared" si="30"/>
        <v>504</v>
      </c>
      <c r="AL516" s="43" t="s">
        <v>1965</v>
      </c>
    </row>
    <row r="517" spans="1:38" x14ac:dyDescent="0.25">
      <c r="A517" s="55" t="s">
        <v>1564</v>
      </c>
      <c r="B517" s="63" t="s">
        <v>1565</v>
      </c>
      <c r="C517" s="42"/>
      <c r="D517" s="42"/>
      <c r="E517" s="53">
        <v>0</v>
      </c>
      <c r="F517" s="43"/>
      <c r="G517" s="4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>
        <f t="shared" si="31"/>
        <v>0</v>
      </c>
      <c r="T517" s="3"/>
      <c r="U517" s="3"/>
      <c r="V517" s="54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>
        <f t="shared" si="29"/>
        <v>0</v>
      </c>
      <c r="AK517" s="3">
        <f t="shared" si="30"/>
        <v>0</v>
      </c>
      <c r="AL517" s="43" t="s">
        <v>1965</v>
      </c>
    </row>
    <row r="518" spans="1:38" x14ac:dyDescent="0.25">
      <c r="A518" s="55" t="s">
        <v>1566</v>
      </c>
      <c r="B518" s="63" t="s">
        <v>1567</v>
      </c>
      <c r="C518" s="42"/>
      <c r="D518" s="42"/>
      <c r="E518" s="53">
        <v>2</v>
      </c>
      <c r="F518" s="43"/>
      <c r="G518" s="4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>
        <f t="shared" si="31"/>
        <v>2</v>
      </c>
      <c r="T518" s="3"/>
      <c r="U518" s="3"/>
      <c r="V518" s="54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>
        <f t="shared" si="29"/>
        <v>0</v>
      </c>
      <c r="AK518" s="3">
        <f t="shared" si="30"/>
        <v>2</v>
      </c>
      <c r="AL518" s="43" t="s">
        <v>1973</v>
      </c>
    </row>
    <row r="519" spans="1:38" x14ac:dyDescent="0.25">
      <c r="A519" s="55" t="s">
        <v>1568</v>
      </c>
      <c r="B519" s="63" t="s">
        <v>1569</v>
      </c>
      <c r="C519" s="42"/>
      <c r="D519" s="42"/>
      <c r="E519" s="53">
        <v>0</v>
      </c>
      <c r="F519" s="43"/>
      <c r="G519" s="4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>
        <f t="shared" si="31"/>
        <v>0</v>
      </c>
      <c r="T519" s="3"/>
      <c r="U519" s="3"/>
      <c r="V519" s="54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>
        <f t="shared" si="29"/>
        <v>0</v>
      </c>
      <c r="AK519" s="3">
        <f t="shared" si="30"/>
        <v>0</v>
      </c>
      <c r="AL519" s="43" t="s">
        <v>1977</v>
      </c>
    </row>
    <row r="520" spans="1:38" x14ac:dyDescent="0.25">
      <c r="A520" s="55" t="s">
        <v>1570</v>
      </c>
      <c r="B520" s="63" t="s">
        <v>1571</v>
      </c>
      <c r="C520" s="42"/>
      <c r="D520" s="42"/>
      <c r="E520" s="53">
        <v>0</v>
      </c>
      <c r="F520" s="43"/>
      <c r="G520" s="4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>
        <f t="shared" si="31"/>
        <v>0</v>
      </c>
      <c r="T520" s="3"/>
      <c r="U520" s="3"/>
      <c r="V520" s="54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>
        <f t="shared" si="29"/>
        <v>0</v>
      </c>
      <c r="AK520" s="3">
        <f t="shared" si="30"/>
        <v>0</v>
      </c>
      <c r="AL520" s="43" t="s">
        <v>1977</v>
      </c>
    </row>
    <row r="521" spans="1:38" ht="25.5" x14ac:dyDescent="0.25">
      <c r="A521" s="55" t="s">
        <v>1572</v>
      </c>
      <c r="B521" s="56" t="s">
        <v>1573</v>
      </c>
      <c r="C521" s="42"/>
      <c r="D521" s="42"/>
      <c r="E521" s="53">
        <v>625</v>
      </c>
      <c r="F521" s="43"/>
      <c r="G521" s="4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>
        <f>250</f>
        <v>250</v>
      </c>
      <c r="S521" s="3">
        <f t="shared" si="31"/>
        <v>875</v>
      </c>
      <c r="T521" s="3"/>
      <c r="U521" s="3"/>
      <c r="V521" s="54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>
        <f t="shared" si="29"/>
        <v>0</v>
      </c>
      <c r="AK521" s="3">
        <f t="shared" si="30"/>
        <v>875</v>
      </c>
      <c r="AL521" s="43" t="s">
        <v>1965</v>
      </c>
    </row>
    <row r="522" spans="1:38" x14ac:dyDescent="0.25">
      <c r="A522" s="55" t="s">
        <v>1574</v>
      </c>
      <c r="B522" s="56" t="s">
        <v>1575</v>
      </c>
      <c r="C522" s="42"/>
      <c r="D522" s="42"/>
      <c r="E522" s="53">
        <v>0</v>
      </c>
      <c r="F522" s="43"/>
      <c r="G522" s="4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>
        <f t="shared" si="31"/>
        <v>0</v>
      </c>
      <c r="T522" s="3"/>
      <c r="U522" s="3"/>
      <c r="V522" s="54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>
        <f t="shared" si="29"/>
        <v>0</v>
      </c>
      <c r="AK522" s="3">
        <f t="shared" si="30"/>
        <v>0</v>
      </c>
      <c r="AL522" s="43" t="s">
        <v>1965</v>
      </c>
    </row>
    <row r="523" spans="1:38" ht="25.5" x14ac:dyDescent="0.25">
      <c r="A523" s="55" t="s">
        <v>1576</v>
      </c>
      <c r="B523" s="56" t="s">
        <v>1577</v>
      </c>
      <c r="C523" s="42"/>
      <c r="D523" s="42"/>
      <c r="E523" s="53">
        <v>500</v>
      </c>
      <c r="F523" s="43"/>
      <c r="G523" s="4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>
        <f t="shared" si="31"/>
        <v>500</v>
      </c>
      <c r="T523" s="3"/>
      <c r="U523" s="3"/>
      <c r="V523" s="54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>
        <f t="shared" si="29"/>
        <v>0</v>
      </c>
      <c r="AK523" s="3">
        <f t="shared" si="30"/>
        <v>500</v>
      </c>
      <c r="AL523" s="43" t="s">
        <v>1965</v>
      </c>
    </row>
    <row r="524" spans="1:38" x14ac:dyDescent="0.25">
      <c r="A524" s="55" t="s">
        <v>1578</v>
      </c>
      <c r="B524" s="56" t="s">
        <v>1579</v>
      </c>
      <c r="C524" s="42"/>
      <c r="D524" s="42"/>
      <c r="E524" s="53">
        <v>500</v>
      </c>
      <c r="F524" s="43"/>
      <c r="G524" s="4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>
        <f t="shared" si="31"/>
        <v>500</v>
      </c>
      <c r="T524" s="3"/>
      <c r="U524" s="3"/>
      <c r="V524" s="54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>
        <f t="shared" si="29"/>
        <v>0</v>
      </c>
      <c r="AK524" s="3">
        <f t="shared" si="30"/>
        <v>500</v>
      </c>
      <c r="AL524" s="43" t="s">
        <v>1965</v>
      </c>
    </row>
    <row r="525" spans="1:38" x14ac:dyDescent="0.25">
      <c r="A525" s="55" t="s">
        <v>1580</v>
      </c>
      <c r="B525" s="56" t="s">
        <v>1581</v>
      </c>
      <c r="C525" s="42"/>
      <c r="D525" s="42"/>
      <c r="E525" s="53">
        <v>6</v>
      </c>
      <c r="F525" s="43"/>
      <c r="G525" s="4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>
        <f t="shared" si="31"/>
        <v>6</v>
      </c>
      <c r="T525" s="3"/>
      <c r="U525" s="3"/>
      <c r="V525" s="54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>
        <f t="shared" si="29"/>
        <v>0</v>
      </c>
      <c r="AK525" s="3">
        <f t="shared" si="30"/>
        <v>6</v>
      </c>
      <c r="AL525" s="43" t="s">
        <v>1977</v>
      </c>
    </row>
    <row r="526" spans="1:38" x14ac:dyDescent="0.25">
      <c r="A526" s="55" t="s">
        <v>1582</v>
      </c>
      <c r="B526" s="56" t="s">
        <v>1583</v>
      </c>
      <c r="C526" s="43"/>
      <c r="D526" s="43"/>
      <c r="E526" s="53">
        <v>1000</v>
      </c>
      <c r="F526" s="43"/>
      <c r="G526" s="4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>
        <f t="shared" si="31"/>
        <v>1000</v>
      </c>
      <c r="T526" s="3"/>
      <c r="U526" s="3"/>
      <c r="V526" s="54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>
        <f t="shared" si="29"/>
        <v>0</v>
      </c>
      <c r="AK526" s="3">
        <f t="shared" si="30"/>
        <v>1000</v>
      </c>
      <c r="AL526" s="43" t="s">
        <v>1965</v>
      </c>
    </row>
    <row r="527" spans="1:38" x14ac:dyDescent="0.25">
      <c r="A527" s="55" t="s">
        <v>1584</v>
      </c>
      <c r="B527" s="63" t="s">
        <v>1585</v>
      </c>
      <c r="C527" s="43"/>
      <c r="D527" s="43"/>
      <c r="E527" s="53">
        <v>500</v>
      </c>
      <c r="F527" s="43"/>
      <c r="G527" s="4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>
        <f t="shared" si="31"/>
        <v>500</v>
      </c>
      <c r="T527" s="3"/>
      <c r="U527" s="3"/>
      <c r="V527" s="54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>
        <f t="shared" si="29"/>
        <v>0</v>
      </c>
      <c r="AK527" s="3">
        <f t="shared" si="30"/>
        <v>500</v>
      </c>
      <c r="AL527" s="43" t="s">
        <v>1965</v>
      </c>
    </row>
    <row r="528" spans="1:38" x14ac:dyDescent="0.25">
      <c r="A528" s="55" t="s">
        <v>1586</v>
      </c>
      <c r="B528" s="56" t="s">
        <v>1587</v>
      </c>
      <c r="C528" s="43"/>
      <c r="D528" s="43"/>
      <c r="E528" s="53">
        <v>0</v>
      </c>
      <c r="F528" s="43"/>
      <c r="G528" s="4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>
        <f t="shared" si="31"/>
        <v>0</v>
      </c>
      <c r="T528" s="3"/>
      <c r="U528" s="3"/>
      <c r="V528" s="54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>
        <f t="shared" si="29"/>
        <v>0</v>
      </c>
      <c r="AK528" s="3">
        <f t="shared" si="30"/>
        <v>0</v>
      </c>
      <c r="AL528" s="43" t="s">
        <v>1965</v>
      </c>
    </row>
    <row r="529" spans="1:38" x14ac:dyDescent="0.25">
      <c r="A529" s="55" t="s">
        <v>1588</v>
      </c>
      <c r="B529" s="56" t="s">
        <v>1589</v>
      </c>
      <c r="C529" s="43"/>
      <c r="D529" s="43"/>
      <c r="E529" s="53">
        <v>0</v>
      </c>
      <c r="F529" s="43"/>
      <c r="G529" s="4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>
        <f t="shared" si="31"/>
        <v>0</v>
      </c>
      <c r="T529" s="3"/>
      <c r="U529" s="3"/>
      <c r="V529" s="54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>
        <f t="shared" si="29"/>
        <v>0</v>
      </c>
      <c r="AK529" s="3">
        <f t="shared" si="30"/>
        <v>0</v>
      </c>
      <c r="AL529" s="43" t="s">
        <v>1965</v>
      </c>
    </row>
    <row r="530" spans="1:38" x14ac:dyDescent="0.25">
      <c r="A530" s="55" t="s">
        <v>1590</v>
      </c>
      <c r="B530" s="63" t="s">
        <v>1591</v>
      </c>
      <c r="C530" s="43"/>
      <c r="D530" s="43"/>
      <c r="E530" s="53">
        <v>0</v>
      </c>
      <c r="F530" s="43"/>
      <c r="G530" s="4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>
        <f t="shared" si="31"/>
        <v>0</v>
      </c>
      <c r="T530" s="3"/>
      <c r="U530" s="3"/>
      <c r="V530" s="54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>
        <f t="shared" si="29"/>
        <v>0</v>
      </c>
      <c r="AK530" s="3">
        <f t="shared" si="30"/>
        <v>0</v>
      </c>
      <c r="AL530" s="43" t="s">
        <v>1978</v>
      </c>
    </row>
    <row r="531" spans="1:38" x14ac:dyDescent="0.25">
      <c r="A531" s="55" t="s">
        <v>1592</v>
      </c>
      <c r="B531" s="63" t="s">
        <v>1593</v>
      </c>
      <c r="C531" s="43"/>
      <c r="D531" s="43"/>
      <c r="E531" s="53">
        <v>500</v>
      </c>
      <c r="F531" s="43"/>
      <c r="G531" s="4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>
        <f t="shared" si="31"/>
        <v>500</v>
      </c>
      <c r="T531" s="3"/>
      <c r="U531" s="3"/>
      <c r="V531" s="54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>
        <f t="shared" si="29"/>
        <v>0</v>
      </c>
      <c r="AK531" s="3">
        <f t="shared" si="30"/>
        <v>500</v>
      </c>
      <c r="AL531" s="43" t="s">
        <v>1965</v>
      </c>
    </row>
    <row r="532" spans="1:38" x14ac:dyDescent="0.25">
      <c r="A532" s="55" t="s">
        <v>1594</v>
      </c>
      <c r="B532" s="63" t="s">
        <v>1595</v>
      </c>
      <c r="C532" s="43"/>
      <c r="D532" s="43"/>
      <c r="E532" s="53">
        <v>500</v>
      </c>
      <c r="F532" s="43"/>
      <c r="G532" s="4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>
        <f t="shared" si="31"/>
        <v>500</v>
      </c>
      <c r="T532" s="3"/>
      <c r="U532" s="3"/>
      <c r="V532" s="54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>
        <f t="shared" si="29"/>
        <v>0</v>
      </c>
      <c r="AK532" s="3">
        <f t="shared" si="30"/>
        <v>500</v>
      </c>
      <c r="AL532" s="43" t="s">
        <v>1965</v>
      </c>
    </row>
    <row r="533" spans="1:38" x14ac:dyDescent="0.25">
      <c r="A533" s="55" t="s">
        <v>1596</v>
      </c>
      <c r="B533" s="63" t="s">
        <v>1597</v>
      </c>
      <c r="C533" s="43"/>
      <c r="D533" s="43"/>
      <c r="E533" s="53">
        <v>0</v>
      </c>
      <c r="F533" s="43"/>
      <c r="G533" s="4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>
        <f t="shared" si="31"/>
        <v>0</v>
      </c>
      <c r="T533" s="3"/>
      <c r="U533" s="3"/>
      <c r="V533" s="54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>
        <f t="shared" si="29"/>
        <v>0</v>
      </c>
      <c r="AK533" s="3">
        <f t="shared" si="30"/>
        <v>0</v>
      </c>
      <c r="AL533" s="43" t="s">
        <v>1965</v>
      </c>
    </row>
    <row r="534" spans="1:38" x14ac:dyDescent="0.25">
      <c r="A534" s="55" t="s">
        <v>1598</v>
      </c>
      <c r="B534" s="63" t="s">
        <v>1599</v>
      </c>
      <c r="C534" s="43"/>
      <c r="D534" s="43"/>
      <c r="E534" s="53">
        <v>500</v>
      </c>
      <c r="F534" s="43"/>
      <c r="G534" s="4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>
        <f>500</f>
        <v>500</v>
      </c>
      <c r="S534" s="3">
        <f t="shared" si="31"/>
        <v>1000</v>
      </c>
      <c r="T534" s="3"/>
      <c r="U534" s="3"/>
      <c r="V534" s="54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>
        <f t="shared" si="29"/>
        <v>0</v>
      </c>
      <c r="AK534" s="3">
        <f t="shared" si="30"/>
        <v>1000</v>
      </c>
      <c r="AL534" s="43" t="s">
        <v>1965</v>
      </c>
    </row>
    <row r="535" spans="1:38" x14ac:dyDescent="0.25">
      <c r="A535" s="55" t="s">
        <v>1600</v>
      </c>
      <c r="B535" s="63" t="s">
        <v>1601</v>
      </c>
      <c r="C535" s="43"/>
      <c r="D535" s="43"/>
      <c r="E535" s="53">
        <v>500</v>
      </c>
      <c r="F535" s="43"/>
      <c r="G535" s="4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>
        <f t="shared" si="31"/>
        <v>500</v>
      </c>
      <c r="T535" s="3"/>
      <c r="U535" s="3"/>
      <c r="V535" s="54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>
        <f t="shared" si="29"/>
        <v>0</v>
      </c>
      <c r="AK535" s="3">
        <f t="shared" si="30"/>
        <v>500</v>
      </c>
      <c r="AL535" s="43" t="s">
        <v>1965</v>
      </c>
    </row>
    <row r="536" spans="1:38" x14ac:dyDescent="0.25">
      <c r="A536" s="55" t="s">
        <v>1602</v>
      </c>
      <c r="B536" s="63" t="s">
        <v>1603</v>
      </c>
      <c r="C536" s="49"/>
      <c r="D536" s="49" t="s">
        <v>1671</v>
      </c>
      <c r="E536" s="67">
        <v>5</v>
      </c>
      <c r="F536" s="49"/>
      <c r="G536" s="49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>
        <f t="shared" si="31"/>
        <v>5</v>
      </c>
      <c r="T536" s="68"/>
      <c r="U536" s="68"/>
      <c r="V536" s="69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>
        <f t="shared" si="29"/>
        <v>0</v>
      </c>
      <c r="AK536" s="68">
        <f t="shared" si="30"/>
        <v>5</v>
      </c>
      <c r="AL536" s="49" t="s">
        <v>1977</v>
      </c>
    </row>
    <row r="537" spans="1:38" x14ac:dyDescent="0.25">
      <c r="A537" s="55" t="s">
        <v>1604</v>
      </c>
      <c r="B537" s="63" t="s">
        <v>1605</v>
      </c>
      <c r="C537" s="43"/>
      <c r="D537" s="43" t="s">
        <v>487</v>
      </c>
      <c r="E537" s="53">
        <v>0</v>
      </c>
      <c r="F537" s="43"/>
      <c r="G537" s="4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>
        <f t="shared" si="31"/>
        <v>0</v>
      </c>
      <c r="T537" s="3"/>
      <c r="U537" s="3"/>
      <c r="V537" s="54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>
        <f t="shared" si="29"/>
        <v>0</v>
      </c>
      <c r="AK537" s="3">
        <f t="shared" si="30"/>
        <v>0</v>
      </c>
      <c r="AL537" s="43"/>
    </row>
    <row r="538" spans="1:38" x14ac:dyDescent="0.25">
      <c r="A538" s="55" t="s">
        <v>1606</v>
      </c>
      <c r="B538" s="63" t="s">
        <v>1607</v>
      </c>
      <c r="C538" s="43"/>
      <c r="D538" s="43"/>
      <c r="E538" s="53">
        <v>0</v>
      </c>
      <c r="F538" s="43"/>
      <c r="G538" s="4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>
        <f t="shared" si="31"/>
        <v>0</v>
      </c>
      <c r="T538" s="3"/>
      <c r="U538" s="3"/>
      <c r="V538" s="54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>
        <f t="shared" si="29"/>
        <v>0</v>
      </c>
      <c r="AK538" s="3">
        <f t="shared" si="30"/>
        <v>0</v>
      </c>
      <c r="AL538" s="43"/>
    </row>
    <row r="539" spans="1:38" x14ac:dyDescent="0.25">
      <c r="A539" s="55" t="s">
        <v>1608</v>
      </c>
      <c r="B539" s="56" t="s">
        <v>1609</v>
      </c>
      <c r="C539" s="43"/>
      <c r="D539" s="43"/>
      <c r="E539" s="53">
        <v>0</v>
      </c>
      <c r="F539" s="43"/>
      <c r="G539" s="4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>
        <f t="shared" si="31"/>
        <v>0</v>
      </c>
      <c r="T539" s="3"/>
      <c r="U539" s="3"/>
      <c r="V539" s="54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>
        <f t="shared" si="29"/>
        <v>0</v>
      </c>
      <c r="AK539" s="3">
        <f t="shared" si="30"/>
        <v>0</v>
      </c>
      <c r="AL539" s="43" t="s">
        <v>1979</v>
      </c>
    </row>
    <row r="540" spans="1:38" x14ac:dyDescent="0.25">
      <c r="A540" s="55" t="s">
        <v>1610</v>
      </c>
      <c r="B540" s="56" t="s">
        <v>1611</v>
      </c>
      <c r="C540" s="43"/>
      <c r="D540" s="43"/>
      <c r="E540" s="53">
        <v>320</v>
      </c>
      <c r="F540" s="43"/>
      <c r="G540" s="4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>
        <f t="shared" si="31"/>
        <v>320</v>
      </c>
      <c r="T540" s="3"/>
      <c r="U540" s="3"/>
      <c r="V540" s="54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>
        <f t="shared" si="29"/>
        <v>0</v>
      </c>
      <c r="AK540" s="3">
        <f t="shared" si="30"/>
        <v>320</v>
      </c>
      <c r="AL540" s="43" t="s">
        <v>1965</v>
      </c>
    </row>
    <row r="541" spans="1:38" x14ac:dyDescent="0.25">
      <c r="A541" s="55" t="s">
        <v>1612</v>
      </c>
      <c r="B541" s="56" t="s">
        <v>1613</v>
      </c>
      <c r="C541" s="43"/>
      <c r="D541" s="43" t="s">
        <v>442</v>
      </c>
      <c r="E541" s="53">
        <v>2000</v>
      </c>
      <c r="F541" s="43"/>
      <c r="G541" s="4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>
        <f t="shared" si="31"/>
        <v>2000</v>
      </c>
      <c r="T541" s="3"/>
      <c r="U541" s="3"/>
      <c r="V541" s="54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>
        <f t="shared" si="29"/>
        <v>0</v>
      </c>
      <c r="AK541" s="3">
        <f t="shared" si="30"/>
        <v>2000</v>
      </c>
      <c r="AL541" s="43" t="s">
        <v>1965</v>
      </c>
    </row>
    <row r="542" spans="1:38" x14ac:dyDescent="0.25">
      <c r="A542" s="55" t="s">
        <v>1614</v>
      </c>
      <c r="B542" s="56" t="s">
        <v>1615</v>
      </c>
      <c r="C542" s="43"/>
      <c r="D542" s="43" t="s">
        <v>459</v>
      </c>
      <c r="E542" s="53">
        <v>0.1</v>
      </c>
      <c r="F542" s="43"/>
      <c r="G542" s="4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>
        <f t="shared" si="31"/>
        <v>0.1</v>
      </c>
      <c r="T542" s="3"/>
      <c r="U542" s="3"/>
      <c r="V542" s="54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>
        <f t="shared" si="29"/>
        <v>0</v>
      </c>
      <c r="AK542" s="3">
        <f t="shared" si="30"/>
        <v>0.1</v>
      </c>
      <c r="AL542" s="43"/>
    </row>
    <row r="543" spans="1:38" x14ac:dyDescent="0.25">
      <c r="A543" s="55" t="s">
        <v>1616</v>
      </c>
      <c r="B543" s="56" t="s">
        <v>1617</v>
      </c>
      <c r="C543" s="43"/>
      <c r="D543" s="43"/>
      <c r="E543" s="53">
        <v>0</v>
      </c>
      <c r="F543" s="43"/>
      <c r="G543" s="4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>
        <f t="shared" si="31"/>
        <v>0</v>
      </c>
      <c r="T543" s="3"/>
      <c r="U543" s="3"/>
      <c r="V543" s="54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>
        <f t="shared" si="29"/>
        <v>0</v>
      </c>
      <c r="AK543" s="3">
        <f t="shared" si="30"/>
        <v>0</v>
      </c>
      <c r="AL543" s="43" t="s">
        <v>1965</v>
      </c>
    </row>
    <row r="544" spans="1:38" x14ac:dyDescent="0.25">
      <c r="A544" s="55" t="s">
        <v>1618</v>
      </c>
      <c r="B544" s="56" t="s">
        <v>1619</v>
      </c>
      <c r="C544" s="43"/>
      <c r="D544" s="43"/>
      <c r="E544" s="53">
        <v>500</v>
      </c>
      <c r="F544" s="43"/>
      <c r="G544" s="4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>
        <f t="shared" si="31"/>
        <v>500</v>
      </c>
      <c r="T544" s="3"/>
      <c r="U544" s="3"/>
      <c r="V544" s="54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>
        <f t="shared" ref="AJ544:AJ574" si="32">SUM(T544:AI544)</f>
        <v>0</v>
      </c>
      <c r="AK544" s="3">
        <f t="shared" si="30"/>
        <v>500</v>
      </c>
      <c r="AL544" s="43" t="s">
        <v>1965</v>
      </c>
    </row>
    <row r="545" spans="1:38" x14ac:dyDescent="0.25">
      <c r="A545" s="55" t="s">
        <v>1620</v>
      </c>
      <c r="B545" s="56" t="s">
        <v>1621</v>
      </c>
      <c r="C545" s="43"/>
      <c r="D545" s="43"/>
      <c r="E545" s="53">
        <v>1000</v>
      </c>
      <c r="F545" s="43"/>
      <c r="G545" s="4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>
        <f t="shared" ref="S545:S588" si="33">SUM(E545:R545)</f>
        <v>1000</v>
      </c>
      <c r="T545" s="3"/>
      <c r="U545" s="3"/>
      <c r="V545" s="54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>
        <f t="shared" si="32"/>
        <v>0</v>
      </c>
      <c r="AK545" s="3">
        <f t="shared" si="30"/>
        <v>1000</v>
      </c>
      <c r="AL545" s="43" t="s">
        <v>1965</v>
      </c>
    </row>
    <row r="546" spans="1:38" x14ac:dyDescent="0.25">
      <c r="A546" s="55" t="s">
        <v>1622</v>
      </c>
      <c r="B546" s="56" t="s">
        <v>1623</v>
      </c>
      <c r="C546" s="43"/>
      <c r="D546" s="43"/>
      <c r="E546" s="53">
        <v>1000</v>
      </c>
      <c r="F546" s="43"/>
      <c r="G546" s="4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>
        <f t="shared" si="33"/>
        <v>1000</v>
      </c>
      <c r="T546" s="3"/>
      <c r="U546" s="3"/>
      <c r="V546" s="54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>
        <f t="shared" si="32"/>
        <v>0</v>
      </c>
      <c r="AK546" s="3">
        <f t="shared" si="30"/>
        <v>1000</v>
      </c>
      <c r="AL546" s="43" t="s">
        <v>1965</v>
      </c>
    </row>
    <row r="547" spans="1:38" x14ac:dyDescent="0.25">
      <c r="A547" s="55" t="s">
        <v>1624</v>
      </c>
      <c r="B547" s="56" t="s">
        <v>1625</v>
      </c>
      <c r="C547" s="43"/>
      <c r="D547" s="43"/>
      <c r="E547" s="53">
        <v>500</v>
      </c>
      <c r="F547" s="43"/>
      <c r="G547" s="4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>
        <f t="shared" si="33"/>
        <v>500</v>
      </c>
      <c r="T547" s="3"/>
      <c r="U547" s="3"/>
      <c r="V547" s="54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>
        <f t="shared" si="32"/>
        <v>0</v>
      </c>
      <c r="AK547" s="3">
        <f t="shared" si="30"/>
        <v>500</v>
      </c>
      <c r="AL547" s="43" t="s">
        <v>1965</v>
      </c>
    </row>
    <row r="548" spans="1:38" x14ac:dyDescent="0.25">
      <c r="A548" s="55" t="s">
        <v>1626</v>
      </c>
      <c r="B548" s="56" t="s">
        <v>1627</v>
      </c>
      <c r="C548" s="43"/>
      <c r="D548" s="43"/>
      <c r="E548" s="53">
        <v>500</v>
      </c>
      <c r="F548" s="43"/>
      <c r="G548" s="4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>
        <f t="shared" si="33"/>
        <v>500</v>
      </c>
      <c r="T548" s="3"/>
      <c r="U548" s="3"/>
      <c r="V548" s="54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>
        <f t="shared" si="32"/>
        <v>0</v>
      </c>
      <c r="AK548" s="3">
        <f t="shared" si="30"/>
        <v>500</v>
      </c>
      <c r="AL548" s="43" t="s">
        <v>1965</v>
      </c>
    </row>
    <row r="549" spans="1:38" x14ac:dyDescent="0.25">
      <c r="A549" s="55" t="s">
        <v>1628</v>
      </c>
      <c r="B549" s="56" t="s">
        <v>1629</v>
      </c>
      <c r="C549" s="43"/>
      <c r="D549" s="43"/>
      <c r="E549" s="53">
        <v>2000</v>
      </c>
      <c r="F549" s="43"/>
      <c r="G549" s="4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>
        <f>500</f>
        <v>500</v>
      </c>
      <c r="S549" s="3">
        <f t="shared" si="33"/>
        <v>2500</v>
      </c>
      <c r="T549" s="3"/>
      <c r="U549" s="3"/>
      <c r="V549" s="54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>
        <f t="shared" si="32"/>
        <v>0</v>
      </c>
      <c r="AK549" s="3">
        <f t="shared" si="30"/>
        <v>2500</v>
      </c>
      <c r="AL549" s="43" t="s">
        <v>1965</v>
      </c>
    </row>
    <row r="550" spans="1:38" x14ac:dyDescent="0.25">
      <c r="A550" s="55" t="s">
        <v>1630</v>
      </c>
      <c r="B550" s="56" t="s">
        <v>1631</v>
      </c>
      <c r="C550" s="43"/>
      <c r="D550" s="43" t="s">
        <v>442</v>
      </c>
      <c r="E550" s="53">
        <v>5</v>
      </c>
      <c r="F550" s="43"/>
      <c r="G550" s="4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>
        <f t="shared" si="33"/>
        <v>5</v>
      </c>
      <c r="T550" s="3"/>
      <c r="U550" s="3"/>
      <c r="V550" s="54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>
        <f t="shared" si="32"/>
        <v>0</v>
      </c>
      <c r="AK550" s="3">
        <f t="shared" si="30"/>
        <v>5</v>
      </c>
      <c r="AL550" s="43" t="s">
        <v>2160</v>
      </c>
    </row>
    <row r="551" spans="1:38" x14ac:dyDescent="0.25">
      <c r="A551" s="55" t="s">
        <v>1632</v>
      </c>
      <c r="B551" s="56" t="s">
        <v>1633</v>
      </c>
      <c r="C551" s="43"/>
      <c r="D551" s="43"/>
      <c r="E551" s="53">
        <v>0</v>
      </c>
      <c r="F551" s="43"/>
      <c r="G551" s="4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>
        <f t="shared" si="33"/>
        <v>0</v>
      </c>
      <c r="T551" s="3"/>
      <c r="U551" s="3"/>
      <c r="V551" s="54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>
        <f t="shared" si="32"/>
        <v>0</v>
      </c>
      <c r="AK551" s="3">
        <f t="shared" si="30"/>
        <v>0</v>
      </c>
      <c r="AL551" s="43" t="s">
        <v>1965</v>
      </c>
    </row>
    <row r="552" spans="1:38" x14ac:dyDescent="0.25">
      <c r="A552" s="66" t="s">
        <v>1634</v>
      </c>
      <c r="B552" s="32" t="s">
        <v>1635</v>
      </c>
      <c r="C552" s="50"/>
      <c r="D552" s="32"/>
      <c r="E552" s="53">
        <v>500</v>
      </c>
      <c r="F552" s="43"/>
      <c r="G552" s="4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>
        <f t="shared" si="33"/>
        <v>500</v>
      </c>
      <c r="T552" s="3"/>
      <c r="U552" s="3"/>
      <c r="V552" s="54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>
        <f t="shared" si="32"/>
        <v>0</v>
      </c>
      <c r="AK552" s="3">
        <f t="shared" si="30"/>
        <v>500</v>
      </c>
      <c r="AL552" s="50" t="s">
        <v>1965</v>
      </c>
    </row>
    <row r="553" spans="1:38" x14ac:dyDescent="0.25">
      <c r="A553" s="66" t="s">
        <v>1636</v>
      </c>
      <c r="B553" s="32" t="s">
        <v>1637</v>
      </c>
      <c r="C553" s="50"/>
      <c r="D553" s="32"/>
      <c r="E553" s="53">
        <v>1000</v>
      </c>
      <c r="F553" s="43"/>
      <c r="G553" s="4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>
        <f t="shared" si="33"/>
        <v>1000</v>
      </c>
      <c r="T553" s="3"/>
      <c r="U553" s="3"/>
      <c r="V553" s="54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>
        <f t="shared" si="32"/>
        <v>0</v>
      </c>
      <c r="AK553" s="3">
        <f t="shared" si="30"/>
        <v>1000</v>
      </c>
      <c r="AL553" s="50" t="s">
        <v>1965</v>
      </c>
    </row>
    <row r="554" spans="1:38" x14ac:dyDescent="0.25">
      <c r="A554" s="66" t="s">
        <v>1638</v>
      </c>
      <c r="B554" s="77" t="s">
        <v>1639</v>
      </c>
      <c r="C554" s="50"/>
      <c r="D554" s="32"/>
      <c r="E554" s="53">
        <v>0</v>
      </c>
      <c r="F554" s="43"/>
      <c r="G554" s="4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>
        <f t="shared" si="33"/>
        <v>0</v>
      </c>
      <c r="T554" s="3"/>
      <c r="U554" s="3"/>
      <c r="V554" s="54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>
        <f t="shared" si="32"/>
        <v>0</v>
      </c>
      <c r="AK554" s="3">
        <f t="shared" si="30"/>
        <v>0</v>
      </c>
      <c r="AL554" s="50" t="s">
        <v>1965</v>
      </c>
    </row>
    <row r="555" spans="1:38" x14ac:dyDescent="0.25">
      <c r="A555" s="66" t="s">
        <v>1640</v>
      </c>
      <c r="B555" s="77" t="s">
        <v>2294</v>
      </c>
      <c r="C555" s="50"/>
      <c r="D555" s="32"/>
      <c r="E555" s="53">
        <v>500</v>
      </c>
      <c r="F555" s="43"/>
      <c r="G555" s="4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>
        <f t="shared" si="33"/>
        <v>500</v>
      </c>
      <c r="T555" s="3"/>
      <c r="U555" s="3"/>
      <c r="V555" s="54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>
        <f t="shared" si="32"/>
        <v>0</v>
      </c>
      <c r="AK555" s="3">
        <f t="shared" si="30"/>
        <v>500</v>
      </c>
      <c r="AL555" s="50" t="s">
        <v>1965</v>
      </c>
    </row>
    <row r="556" spans="1:38" x14ac:dyDescent="0.25">
      <c r="A556" s="66" t="s">
        <v>1641</v>
      </c>
      <c r="B556" s="77" t="s">
        <v>1642</v>
      </c>
      <c r="C556" s="50"/>
      <c r="D556" s="32"/>
      <c r="E556" s="53">
        <v>500</v>
      </c>
      <c r="F556" s="43"/>
      <c r="G556" s="4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>
        <f t="shared" si="33"/>
        <v>500</v>
      </c>
      <c r="T556" s="3"/>
      <c r="U556" s="3"/>
      <c r="V556" s="54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>
        <f t="shared" si="32"/>
        <v>0</v>
      </c>
      <c r="AK556" s="3">
        <f t="shared" si="30"/>
        <v>500</v>
      </c>
      <c r="AL556" s="50" t="s">
        <v>1965</v>
      </c>
    </row>
    <row r="557" spans="1:38" x14ac:dyDescent="0.25">
      <c r="A557" s="66" t="s">
        <v>1643</v>
      </c>
      <c r="B557" s="77" t="s">
        <v>1644</v>
      </c>
      <c r="C557" s="50"/>
      <c r="D557" s="32"/>
      <c r="E557" s="53">
        <v>500</v>
      </c>
      <c r="F557" s="43"/>
      <c r="G557" s="4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>
        <f t="shared" si="33"/>
        <v>500</v>
      </c>
      <c r="T557" s="3"/>
      <c r="U557" s="3"/>
      <c r="V557" s="54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>
        <f t="shared" si="32"/>
        <v>0</v>
      </c>
      <c r="AK557" s="3">
        <f t="shared" ref="AK557:AK620" si="34">S557-AJ557</f>
        <v>500</v>
      </c>
      <c r="AL557" s="50" t="s">
        <v>1965</v>
      </c>
    </row>
    <row r="558" spans="1:38" x14ac:dyDescent="0.25">
      <c r="A558" s="66" t="s">
        <v>1645</v>
      </c>
      <c r="B558" s="70" t="s">
        <v>1646</v>
      </c>
      <c r="C558" s="50"/>
      <c r="D558" s="50" t="s">
        <v>442</v>
      </c>
      <c r="E558" s="53">
        <v>1000</v>
      </c>
      <c r="F558" s="43"/>
      <c r="G558" s="4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>
        <f t="shared" si="33"/>
        <v>1000</v>
      </c>
      <c r="T558" s="3"/>
      <c r="U558" s="3"/>
      <c r="V558" s="54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>
        <f t="shared" si="32"/>
        <v>0</v>
      </c>
      <c r="AK558" s="3">
        <f t="shared" si="34"/>
        <v>1000</v>
      </c>
      <c r="AL558" s="50" t="s">
        <v>1965</v>
      </c>
    </row>
    <row r="559" spans="1:38" x14ac:dyDescent="0.25">
      <c r="A559" s="66" t="s">
        <v>1647</v>
      </c>
      <c r="B559" s="70" t="s">
        <v>1648</v>
      </c>
      <c r="C559" s="50"/>
      <c r="D559" s="32"/>
      <c r="E559" s="53">
        <v>0</v>
      </c>
      <c r="F559" s="43"/>
      <c r="G559" s="4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>
        <f t="shared" si="33"/>
        <v>0</v>
      </c>
      <c r="T559" s="3"/>
      <c r="U559" s="3"/>
      <c r="V559" s="54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>
        <f t="shared" si="32"/>
        <v>0</v>
      </c>
      <c r="AK559" s="3">
        <f t="shared" si="34"/>
        <v>0</v>
      </c>
      <c r="AL559" s="50"/>
    </row>
    <row r="560" spans="1:38" x14ac:dyDescent="0.25">
      <c r="A560" s="66" t="s">
        <v>1649</v>
      </c>
      <c r="B560" s="56" t="s">
        <v>1650</v>
      </c>
      <c r="C560" s="50"/>
      <c r="D560" s="32"/>
      <c r="E560" s="53">
        <v>1475</v>
      </c>
      <c r="F560" s="43"/>
      <c r="G560" s="4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>
        <f t="shared" si="33"/>
        <v>1475</v>
      </c>
      <c r="T560" s="3"/>
      <c r="U560" s="3"/>
      <c r="V560" s="54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>
        <f t="shared" si="32"/>
        <v>0</v>
      </c>
      <c r="AK560" s="3">
        <f t="shared" si="34"/>
        <v>1475</v>
      </c>
      <c r="AL560" s="50" t="s">
        <v>1965</v>
      </c>
    </row>
    <row r="561" spans="1:38" x14ac:dyDescent="0.25">
      <c r="A561" s="62" t="s">
        <v>1651</v>
      </c>
      <c r="B561" s="66" t="s">
        <v>1652</v>
      </c>
      <c r="C561" s="42"/>
      <c r="D561" s="42"/>
      <c r="E561" s="53">
        <v>0</v>
      </c>
      <c r="F561" s="43"/>
      <c r="G561" s="4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>
        <f t="shared" si="33"/>
        <v>0</v>
      </c>
      <c r="T561" s="3"/>
      <c r="U561" s="3"/>
      <c r="V561" s="54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>
        <f t="shared" si="32"/>
        <v>0</v>
      </c>
      <c r="AK561" s="3">
        <f t="shared" si="34"/>
        <v>0</v>
      </c>
      <c r="AL561" s="43" t="s">
        <v>1965</v>
      </c>
    </row>
    <row r="562" spans="1:38" x14ac:dyDescent="0.25">
      <c r="A562" s="62" t="s">
        <v>1653</v>
      </c>
      <c r="B562" s="32" t="s">
        <v>1654</v>
      </c>
      <c r="C562" s="42"/>
      <c r="D562" s="42"/>
      <c r="E562" s="53">
        <v>500</v>
      </c>
      <c r="F562" s="43"/>
      <c r="G562" s="4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>
        <f t="shared" si="33"/>
        <v>500</v>
      </c>
      <c r="T562" s="3"/>
      <c r="U562" s="3"/>
      <c r="V562" s="54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>
        <f t="shared" si="32"/>
        <v>0</v>
      </c>
      <c r="AK562" s="3">
        <f t="shared" si="34"/>
        <v>500</v>
      </c>
      <c r="AL562" s="43" t="s">
        <v>1965</v>
      </c>
    </row>
    <row r="563" spans="1:38" x14ac:dyDescent="0.25">
      <c r="A563" s="62" t="s">
        <v>1655</v>
      </c>
      <c r="B563" s="32" t="s">
        <v>1656</v>
      </c>
      <c r="C563" s="42"/>
      <c r="D563" s="42"/>
      <c r="E563" s="53">
        <v>500</v>
      </c>
      <c r="F563" s="43"/>
      <c r="G563" s="4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>
        <f t="shared" si="33"/>
        <v>500</v>
      </c>
      <c r="T563" s="3"/>
      <c r="U563" s="3"/>
      <c r="V563" s="54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>
        <f t="shared" si="32"/>
        <v>0</v>
      </c>
      <c r="AK563" s="3">
        <f t="shared" si="34"/>
        <v>500</v>
      </c>
      <c r="AL563" s="43" t="s">
        <v>1965</v>
      </c>
    </row>
    <row r="564" spans="1:38" x14ac:dyDescent="0.25">
      <c r="A564" s="62" t="s">
        <v>1657</v>
      </c>
      <c r="B564" s="65" t="s">
        <v>1658</v>
      </c>
      <c r="C564" s="42"/>
      <c r="D564" s="42"/>
      <c r="E564" s="53">
        <v>500</v>
      </c>
      <c r="F564" s="43"/>
      <c r="G564" s="4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>
        <f t="shared" si="33"/>
        <v>500</v>
      </c>
      <c r="T564" s="3"/>
      <c r="U564" s="3"/>
      <c r="V564" s="54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>
        <f t="shared" si="32"/>
        <v>0</v>
      </c>
      <c r="AK564" s="3">
        <f t="shared" si="34"/>
        <v>500</v>
      </c>
      <c r="AL564" s="43" t="s">
        <v>1965</v>
      </c>
    </row>
    <row r="565" spans="1:38" x14ac:dyDescent="0.25">
      <c r="A565" s="62" t="s">
        <v>1659</v>
      </c>
      <c r="B565" s="65" t="s">
        <v>1660</v>
      </c>
      <c r="C565" s="42"/>
      <c r="D565" s="42"/>
      <c r="E565" s="53">
        <v>500</v>
      </c>
      <c r="F565" s="43"/>
      <c r="G565" s="4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>
        <f t="shared" si="33"/>
        <v>500</v>
      </c>
      <c r="T565" s="3"/>
      <c r="U565" s="3"/>
      <c r="V565" s="54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>
        <f t="shared" si="32"/>
        <v>0</v>
      </c>
      <c r="AK565" s="3">
        <f t="shared" si="34"/>
        <v>500</v>
      </c>
      <c r="AL565" s="43" t="s">
        <v>1965</v>
      </c>
    </row>
    <row r="566" spans="1:38" x14ac:dyDescent="0.25">
      <c r="A566" s="62" t="s">
        <v>1661</v>
      </c>
      <c r="B566" s="52" t="s">
        <v>1662</v>
      </c>
      <c r="C566" s="42"/>
      <c r="D566" s="42"/>
      <c r="E566" s="53">
        <v>500</v>
      </c>
      <c r="F566" s="43"/>
      <c r="G566" s="4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>
        <f t="shared" si="33"/>
        <v>500</v>
      </c>
      <c r="T566" s="3"/>
      <c r="U566" s="3"/>
      <c r="V566" s="54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>
        <f t="shared" si="32"/>
        <v>0</v>
      </c>
      <c r="AK566" s="3">
        <f t="shared" si="34"/>
        <v>500</v>
      </c>
      <c r="AL566" s="43" t="s">
        <v>1965</v>
      </c>
    </row>
    <row r="567" spans="1:38" x14ac:dyDescent="0.25">
      <c r="A567" s="62" t="s">
        <v>1663</v>
      </c>
      <c r="B567" s="52" t="s">
        <v>1664</v>
      </c>
      <c r="C567" s="42"/>
      <c r="D567" s="42"/>
      <c r="E567" s="53">
        <v>500</v>
      </c>
      <c r="F567" s="43"/>
      <c r="G567" s="4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>
        <f t="shared" si="33"/>
        <v>500</v>
      </c>
      <c r="T567" s="3"/>
      <c r="U567" s="3"/>
      <c r="V567" s="54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>
        <f t="shared" si="32"/>
        <v>0</v>
      </c>
      <c r="AK567" s="3">
        <f t="shared" si="34"/>
        <v>500</v>
      </c>
      <c r="AL567" s="43" t="s">
        <v>1965</v>
      </c>
    </row>
    <row r="568" spans="1:38" x14ac:dyDescent="0.25">
      <c r="A568" s="62" t="s">
        <v>1665</v>
      </c>
      <c r="B568" s="52" t="s">
        <v>1666</v>
      </c>
      <c r="C568" s="42"/>
      <c r="D568" s="42"/>
      <c r="E568" s="53">
        <v>500</v>
      </c>
      <c r="F568" s="43"/>
      <c r="G568" s="4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>
        <f t="shared" si="33"/>
        <v>500</v>
      </c>
      <c r="T568" s="3"/>
      <c r="U568" s="3"/>
      <c r="V568" s="54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>
        <f t="shared" si="32"/>
        <v>0</v>
      </c>
      <c r="AK568" s="3">
        <f t="shared" si="34"/>
        <v>500</v>
      </c>
      <c r="AL568" s="43" t="s">
        <v>1965</v>
      </c>
    </row>
    <row r="569" spans="1:38" x14ac:dyDescent="0.25">
      <c r="A569" s="62" t="s">
        <v>1667</v>
      </c>
      <c r="B569" s="52" t="s">
        <v>1668</v>
      </c>
      <c r="C569" s="42"/>
      <c r="D569" s="42"/>
      <c r="E569" s="53">
        <v>500</v>
      </c>
      <c r="F569" s="43"/>
      <c r="G569" s="4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>
        <f t="shared" si="33"/>
        <v>500</v>
      </c>
      <c r="T569" s="3"/>
      <c r="U569" s="3"/>
      <c r="V569" s="54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>
        <f t="shared" si="32"/>
        <v>0</v>
      </c>
      <c r="AK569" s="3">
        <f t="shared" si="34"/>
        <v>500</v>
      </c>
      <c r="AL569" s="43" t="s">
        <v>1965</v>
      </c>
    </row>
    <row r="570" spans="1:38" x14ac:dyDescent="0.25">
      <c r="A570" s="62" t="s">
        <v>1669</v>
      </c>
      <c r="B570" s="52" t="s">
        <v>1670</v>
      </c>
      <c r="C570" s="42"/>
      <c r="D570" s="43" t="s">
        <v>1671</v>
      </c>
      <c r="E570" s="53">
        <v>0</v>
      </c>
      <c r="F570" s="43"/>
      <c r="G570" s="4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>
        <f t="shared" si="33"/>
        <v>0</v>
      </c>
      <c r="T570" s="3"/>
      <c r="U570" s="3"/>
      <c r="V570" s="54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>
        <f t="shared" si="32"/>
        <v>0</v>
      </c>
      <c r="AK570" s="3">
        <f t="shared" si="34"/>
        <v>0</v>
      </c>
      <c r="AL570" s="43" t="s">
        <v>1980</v>
      </c>
    </row>
    <row r="571" spans="1:38" x14ac:dyDescent="0.25">
      <c r="A571" s="62" t="s">
        <v>1672</v>
      </c>
      <c r="B571" s="52" t="s">
        <v>1673</v>
      </c>
      <c r="C571" s="42"/>
      <c r="D571" s="43"/>
      <c r="E571" s="53">
        <v>0</v>
      </c>
      <c r="F571" s="43"/>
      <c r="G571" s="4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>
        <f t="shared" si="33"/>
        <v>0</v>
      </c>
      <c r="T571" s="3"/>
      <c r="U571" s="3"/>
      <c r="V571" s="54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>
        <f t="shared" si="32"/>
        <v>0</v>
      </c>
      <c r="AK571" s="3">
        <f t="shared" si="34"/>
        <v>0</v>
      </c>
      <c r="AL571" s="43" t="s">
        <v>1965</v>
      </c>
    </row>
    <row r="572" spans="1:38" x14ac:dyDescent="0.25">
      <c r="A572" s="62" t="s">
        <v>1674</v>
      </c>
      <c r="B572" s="52" t="s">
        <v>1675</v>
      </c>
      <c r="C572" s="42"/>
      <c r="D572" s="43"/>
      <c r="E572" s="53">
        <v>0</v>
      </c>
      <c r="F572" s="43"/>
      <c r="G572" s="4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>
        <f t="shared" si="33"/>
        <v>0</v>
      </c>
      <c r="T572" s="3"/>
      <c r="U572" s="3"/>
      <c r="V572" s="54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>
        <f t="shared" si="32"/>
        <v>0</v>
      </c>
      <c r="AK572" s="3">
        <f t="shared" si="34"/>
        <v>0</v>
      </c>
      <c r="AL572" s="43">
        <v>9</v>
      </c>
    </row>
    <row r="573" spans="1:38" x14ac:dyDescent="0.25">
      <c r="A573" s="62" t="s">
        <v>1676</v>
      </c>
      <c r="B573" s="52" t="s">
        <v>1677</v>
      </c>
      <c r="C573" s="42"/>
      <c r="D573" s="43"/>
      <c r="E573" s="53">
        <v>500</v>
      </c>
      <c r="F573" s="43"/>
      <c r="G573" s="4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>
        <f t="shared" si="33"/>
        <v>500</v>
      </c>
      <c r="T573" s="3"/>
      <c r="U573" s="3"/>
      <c r="V573" s="54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>
        <f t="shared" si="32"/>
        <v>0</v>
      </c>
      <c r="AK573" s="3">
        <f t="shared" si="34"/>
        <v>500</v>
      </c>
      <c r="AL573" s="43" t="s">
        <v>1965</v>
      </c>
    </row>
    <row r="574" spans="1:38" x14ac:dyDescent="0.25">
      <c r="A574" s="62" t="s">
        <v>1678</v>
      </c>
      <c r="B574" s="52" t="s">
        <v>1679</v>
      </c>
      <c r="C574" s="42"/>
      <c r="D574" s="43"/>
      <c r="E574" s="53">
        <v>500</v>
      </c>
      <c r="F574" s="43"/>
      <c r="G574" s="4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>
        <f>500</f>
        <v>500</v>
      </c>
      <c r="S574" s="3">
        <f t="shared" si="33"/>
        <v>1000</v>
      </c>
      <c r="T574" s="3"/>
      <c r="U574" s="3"/>
      <c r="V574" s="54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>
        <f t="shared" si="32"/>
        <v>0</v>
      </c>
      <c r="AK574" s="3">
        <f t="shared" si="34"/>
        <v>1000</v>
      </c>
      <c r="AL574" s="43" t="s">
        <v>1965</v>
      </c>
    </row>
    <row r="575" spans="1:38" x14ac:dyDescent="0.25">
      <c r="A575" s="62" t="s">
        <v>1680</v>
      </c>
      <c r="B575" s="52" t="s">
        <v>1681</v>
      </c>
      <c r="C575" s="42"/>
      <c r="D575" s="43" t="s">
        <v>1671</v>
      </c>
      <c r="E575" s="53">
        <v>500</v>
      </c>
      <c r="F575" s="43"/>
      <c r="G575" s="4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>
        <f t="shared" si="33"/>
        <v>500</v>
      </c>
      <c r="T575" s="3"/>
      <c r="U575" s="3"/>
      <c r="V575" s="54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>
        <v>0</v>
      </c>
      <c r="AK575" s="3">
        <f t="shared" si="34"/>
        <v>500</v>
      </c>
      <c r="AL575" s="43" t="s">
        <v>1965</v>
      </c>
    </row>
    <row r="576" spans="1:38" x14ac:dyDescent="0.25">
      <c r="A576" s="62" t="s">
        <v>1682</v>
      </c>
      <c r="B576" s="52" t="s">
        <v>1683</v>
      </c>
      <c r="C576" s="42"/>
      <c r="D576" s="43" t="s">
        <v>442</v>
      </c>
      <c r="E576" s="53">
        <v>500</v>
      </c>
      <c r="F576" s="43"/>
      <c r="G576" s="4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>
        <f t="shared" si="33"/>
        <v>500</v>
      </c>
      <c r="T576" s="3"/>
      <c r="U576" s="3"/>
      <c r="V576" s="54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>
        <f>SUM(T576:AI576)</f>
        <v>0</v>
      </c>
      <c r="AK576" s="3">
        <f t="shared" si="34"/>
        <v>500</v>
      </c>
      <c r="AL576" s="43" t="s">
        <v>1965</v>
      </c>
    </row>
    <row r="577" spans="1:84" x14ac:dyDescent="0.25">
      <c r="A577" s="62" t="s">
        <v>1684</v>
      </c>
      <c r="B577" s="52" t="s">
        <v>1685</v>
      </c>
      <c r="C577" s="42"/>
      <c r="D577" s="43" t="s">
        <v>442</v>
      </c>
      <c r="E577" s="53">
        <v>500</v>
      </c>
      <c r="F577" s="43"/>
      <c r="G577" s="4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>
        <f t="shared" si="33"/>
        <v>500</v>
      </c>
      <c r="T577" s="3"/>
      <c r="U577" s="3"/>
      <c r="V577" s="54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>
        <v>0</v>
      </c>
      <c r="AK577" s="3">
        <f t="shared" si="34"/>
        <v>500</v>
      </c>
      <c r="AL577" s="43" t="s">
        <v>1965</v>
      </c>
    </row>
    <row r="578" spans="1:84" x14ac:dyDescent="0.25">
      <c r="A578" s="62" t="s">
        <v>1686</v>
      </c>
      <c r="B578" s="52" t="s">
        <v>1687</v>
      </c>
      <c r="C578" s="42"/>
      <c r="D578" s="43" t="s">
        <v>442</v>
      </c>
      <c r="E578" s="53">
        <v>0</v>
      </c>
      <c r="F578" s="43"/>
      <c r="G578" s="4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>
        <f t="shared" si="33"/>
        <v>0</v>
      </c>
      <c r="T578" s="3"/>
      <c r="U578" s="3"/>
      <c r="V578" s="54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>
        <f t="shared" ref="AJ578:AJ583" si="35">SUM(T578:AI578)</f>
        <v>0</v>
      </c>
      <c r="AK578" s="3">
        <f t="shared" si="34"/>
        <v>0</v>
      </c>
      <c r="AL578" s="43" t="s">
        <v>1965</v>
      </c>
    </row>
    <row r="579" spans="1:84" x14ac:dyDescent="0.25">
      <c r="A579" s="62" t="s">
        <v>1688</v>
      </c>
      <c r="B579" s="52" t="s">
        <v>1689</v>
      </c>
      <c r="C579" s="42"/>
      <c r="D579" s="43" t="s">
        <v>442</v>
      </c>
      <c r="E579" s="53">
        <v>500</v>
      </c>
      <c r="F579" s="43"/>
      <c r="G579" s="4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>
        <f t="shared" si="33"/>
        <v>500</v>
      </c>
      <c r="T579" s="3"/>
      <c r="U579" s="3"/>
      <c r="V579" s="54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>
        <f t="shared" si="35"/>
        <v>0</v>
      </c>
      <c r="AK579" s="3">
        <f t="shared" si="34"/>
        <v>500</v>
      </c>
      <c r="AL579" s="43" t="s">
        <v>1965</v>
      </c>
    </row>
    <row r="580" spans="1:84" s="3" customFormat="1" x14ac:dyDescent="0.25">
      <c r="A580" s="62" t="s">
        <v>1690</v>
      </c>
      <c r="B580" s="52" t="s">
        <v>1691</v>
      </c>
      <c r="C580" s="42"/>
      <c r="D580" s="43" t="s">
        <v>442</v>
      </c>
      <c r="E580" s="53">
        <v>1000</v>
      </c>
      <c r="F580" s="43"/>
      <c r="G580" s="43"/>
      <c r="S580" s="3">
        <f t="shared" si="33"/>
        <v>1000</v>
      </c>
      <c r="V580" s="54"/>
      <c r="AJ580" s="3">
        <f t="shared" si="35"/>
        <v>0</v>
      </c>
      <c r="AK580" s="3">
        <f t="shared" si="34"/>
        <v>1000</v>
      </c>
      <c r="AL580" s="43" t="s">
        <v>1965</v>
      </c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4"/>
    </row>
    <row r="581" spans="1:84" s="6" customFormat="1" x14ac:dyDescent="0.25">
      <c r="A581" s="62" t="s">
        <v>1692</v>
      </c>
      <c r="B581" s="52" t="s">
        <v>1693</v>
      </c>
      <c r="C581" s="42"/>
      <c r="D581" s="43" t="s">
        <v>442</v>
      </c>
      <c r="E581" s="53">
        <v>500</v>
      </c>
      <c r="F581" s="43"/>
      <c r="G581" s="4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>
        <f t="shared" si="33"/>
        <v>500</v>
      </c>
      <c r="T581" s="3"/>
      <c r="U581" s="3"/>
      <c r="V581" s="54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>
        <f t="shared" si="35"/>
        <v>0</v>
      </c>
      <c r="AK581" s="3">
        <f t="shared" si="34"/>
        <v>500</v>
      </c>
      <c r="AL581" s="43" t="s">
        <v>1965</v>
      </c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5"/>
    </row>
    <row r="582" spans="1:84" s="6" customFormat="1" x14ac:dyDescent="0.25">
      <c r="A582" s="62" t="s">
        <v>1694</v>
      </c>
      <c r="B582" s="52" t="s">
        <v>1695</v>
      </c>
      <c r="C582" s="42"/>
      <c r="D582" s="43" t="s">
        <v>442</v>
      </c>
      <c r="E582" s="53">
        <v>0</v>
      </c>
      <c r="F582" s="43"/>
      <c r="G582" s="4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>
        <f t="shared" si="33"/>
        <v>0</v>
      </c>
      <c r="T582" s="3"/>
      <c r="U582" s="3"/>
      <c r="V582" s="54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>
        <f t="shared" si="35"/>
        <v>0</v>
      </c>
      <c r="AK582" s="3">
        <f t="shared" si="34"/>
        <v>0</v>
      </c>
      <c r="AL582" s="43" t="s">
        <v>1965</v>
      </c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5"/>
    </row>
    <row r="583" spans="1:84" s="3" customFormat="1" x14ac:dyDescent="0.25">
      <c r="A583" s="62" t="s">
        <v>1696</v>
      </c>
      <c r="B583" s="52" t="s">
        <v>1697</v>
      </c>
      <c r="C583" s="42"/>
      <c r="D583" s="43" t="s">
        <v>442</v>
      </c>
      <c r="E583" s="53">
        <v>500</v>
      </c>
      <c r="F583" s="43"/>
      <c r="G583" s="43"/>
      <c r="S583" s="3">
        <f t="shared" si="33"/>
        <v>500</v>
      </c>
      <c r="V583" s="54"/>
      <c r="AJ583" s="3">
        <f t="shared" si="35"/>
        <v>0</v>
      </c>
      <c r="AK583" s="3">
        <f t="shared" si="34"/>
        <v>500</v>
      </c>
      <c r="AL583" s="43" t="s">
        <v>1965</v>
      </c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4"/>
    </row>
    <row r="584" spans="1:84" s="7" customFormat="1" x14ac:dyDescent="0.25">
      <c r="A584" s="62" t="s">
        <v>1698</v>
      </c>
      <c r="B584" s="52" t="s">
        <v>1699</v>
      </c>
      <c r="C584" s="42"/>
      <c r="D584" s="43" t="s">
        <v>1671</v>
      </c>
      <c r="E584" s="53">
        <v>3</v>
      </c>
      <c r="F584" s="43"/>
      <c r="G584" s="4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>
        <f t="shared" si="33"/>
        <v>3</v>
      </c>
      <c r="T584" s="3"/>
      <c r="U584" s="3"/>
      <c r="V584" s="54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>
        <v>0</v>
      </c>
      <c r="AK584" s="3">
        <f t="shared" si="34"/>
        <v>3</v>
      </c>
      <c r="AL584" s="43" t="s">
        <v>1981</v>
      </c>
    </row>
    <row r="585" spans="1:84" s="7" customFormat="1" x14ac:dyDescent="0.25">
      <c r="A585" s="62" t="s">
        <v>1700</v>
      </c>
      <c r="B585" s="52" t="s">
        <v>1701</v>
      </c>
      <c r="C585" s="42"/>
      <c r="D585" s="43" t="s">
        <v>442</v>
      </c>
      <c r="E585" s="53">
        <v>500</v>
      </c>
      <c r="F585" s="43"/>
      <c r="G585" s="4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>
        <f t="shared" si="33"/>
        <v>500</v>
      </c>
      <c r="T585" s="3"/>
      <c r="U585" s="3"/>
      <c r="V585" s="54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>
        <f>SUM(T585:AI585)</f>
        <v>0</v>
      </c>
      <c r="AK585" s="3">
        <f t="shared" si="34"/>
        <v>500</v>
      </c>
      <c r="AL585" s="43" t="s">
        <v>1965</v>
      </c>
    </row>
    <row r="586" spans="1:84" s="7" customFormat="1" x14ac:dyDescent="0.25">
      <c r="A586" s="62" t="s">
        <v>1702</v>
      </c>
      <c r="B586" s="52" t="s">
        <v>1703</v>
      </c>
      <c r="C586" s="42"/>
      <c r="D586" s="43" t="s">
        <v>442</v>
      </c>
      <c r="E586" s="53">
        <v>500</v>
      </c>
      <c r="F586" s="43"/>
      <c r="G586" s="4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>
        <f t="shared" si="33"/>
        <v>500</v>
      </c>
      <c r="T586" s="3"/>
      <c r="U586" s="3"/>
      <c r="V586" s="54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>
        <f>SUM(T586:AI586)</f>
        <v>0</v>
      </c>
      <c r="AK586" s="3">
        <f t="shared" si="34"/>
        <v>500</v>
      </c>
      <c r="AL586" s="43" t="s">
        <v>1965</v>
      </c>
    </row>
    <row r="587" spans="1:84" s="7" customFormat="1" x14ac:dyDescent="0.25">
      <c r="A587" s="62" t="s">
        <v>1994</v>
      </c>
      <c r="B587" s="52" t="s">
        <v>1995</v>
      </c>
      <c r="C587" s="42"/>
      <c r="D587" s="43" t="s">
        <v>442</v>
      </c>
      <c r="E587" s="53">
        <v>500</v>
      </c>
      <c r="F587" s="43"/>
      <c r="G587" s="4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>
        <f t="shared" si="33"/>
        <v>500</v>
      </c>
      <c r="T587" s="3"/>
      <c r="U587" s="3"/>
      <c r="V587" s="54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>
        <v>0</v>
      </c>
      <c r="AK587" s="3">
        <f t="shared" si="34"/>
        <v>500</v>
      </c>
      <c r="AL587" s="43" t="s">
        <v>1965</v>
      </c>
    </row>
    <row r="588" spans="1:84" s="7" customFormat="1" x14ac:dyDescent="0.25">
      <c r="A588" s="62" t="s">
        <v>1996</v>
      </c>
      <c r="B588" s="52" t="s">
        <v>1997</v>
      </c>
      <c r="C588" s="42"/>
      <c r="D588" s="43"/>
      <c r="E588" s="53">
        <v>500</v>
      </c>
      <c r="F588" s="43"/>
      <c r="G588" s="4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>
        <f t="shared" si="33"/>
        <v>500</v>
      </c>
      <c r="T588" s="3"/>
      <c r="U588" s="3"/>
      <c r="V588" s="54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>
        <v>0</v>
      </c>
      <c r="AK588" s="3">
        <f t="shared" si="34"/>
        <v>500</v>
      </c>
      <c r="AL588" s="43" t="s">
        <v>1965</v>
      </c>
    </row>
    <row r="589" spans="1:84" s="7" customFormat="1" x14ac:dyDescent="0.25">
      <c r="A589" s="62" t="s">
        <v>2003</v>
      </c>
      <c r="B589" s="52" t="s">
        <v>2111</v>
      </c>
      <c r="C589" s="42"/>
      <c r="D589" s="43"/>
      <c r="E589" s="53">
        <v>0</v>
      </c>
      <c r="F589" s="43"/>
      <c r="G589" s="4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>
        <v>0</v>
      </c>
      <c r="T589" s="3"/>
      <c r="U589" s="3"/>
      <c r="V589" s="54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 t="e">
        <f>T589+U589+V589+W589+X589+Y589+Z589+AA589+AB589+AC589+AD589+AE589+AF589+AG589+#REF!</f>
        <v>#REF!</v>
      </c>
      <c r="AK589" s="3" t="e">
        <f t="shared" si="34"/>
        <v>#REF!</v>
      </c>
      <c r="AL589" s="43" t="s">
        <v>1965</v>
      </c>
    </row>
    <row r="590" spans="1:84" s="7" customFormat="1" x14ac:dyDescent="0.25">
      <c r="A590" s="62" t="s">
        <v>2004</v>
      </c>
      <c r="B590" s="52" t="s">
        <v>2005</v>
      </c>
      <c r="C590" s="42"/>
      <c r="D590" s="43"/>
      <c r="E590" s="53">
        <v>0</v>
      </c>
      <c r="F590" s="43"/>
      <c r="G590" s="4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>
        <f>H590+I590+J590+K590+L590+M590+N590+O590+P590+R590</f>
        <v>0</v>
      </c>
      <c r="T590" s="3"/>
      <c r="U590" s="3"/>
      <c r="V590" s="54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 t="e">
        <f>T590+U590+V590+W590+X590+Y590+Z590+AA590+AB590+AC590+AD590+AE590+AF590+AG590+#REF!</f>
        <v>#REF!</v>
      </c>
      <c r="AK590" s="3" t="e">
        <f t="shared" si="34"/>
        <v>#REF!</v>
      </c>
      <c r="AL590" s="43" t="s">
        <v>1965</v>
      </c>
    </row>
    <row r="591" spans="1:84" s="7" customFormat="1" x14ac:dyDescent="0.25">
      <c r="A591" s="62" t="s">
        <v>2006</v>
      </c>
      <c r="B591" s="52" t="s">
        <v>2007</v>
      </c>
      <c r="C591" s="42"/>
      <c r="D591" s="43"/>
      <c r="E591" s="53">
        <v>0</v>
      </c>
      <c r="F591" s="43"/>
      <c r="G591" s="4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>
        <f>H591+I591+J591+K591+L591+M591+N591+O591+P591+R591</f>
        <v>0</v>
      </c>
      <c r="T591" s="3"/>
      <c r="U591" s="3"/>
      <c r="V591" s="54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 t="e">
        <f>T591+U591+V591+W591+X591+Y591+Z591+AA591+AB591+AC591+AD591+AE591+AF591+AG591+#REF!</f>
        <v>#REF!</v>
      </c>
      <c r="AK591" s="3" t="e">
        <f t="shared" si="34"/>
        <v>#REF!</v>
      </c>
      <c r="AL591" s="43" t="s">
        <v>1965</v>
      </c>
    </row>
    <row r="592" spans="1:84" s="7" customFormat="1" x14ac:dyDescent="0.25">
      <c r="A592" s="62" t="s">
        <v>2008</v>
      </c>
      <c r="B592" s="52" t="s">
        <v>2009</v>
      </c>
      <c r="C592" s="42"/>
      <c r="D592" s="43"/>
      <c r="E592" s="53">
        <v>0</v>
      </c>
      <c r="F592" s="43"/>
      <c r="G592" s="4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>
        <f>H592+I592+J592+K592+L592+M592+N592+O592+P592+R592</f>
        <v>0</v>
      </c>
      <c r="T592" s="3"/>
      <c r="U592" s="3"/>
      <c r="V592" s="54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 t="e">
        <f>T592+U592+V592+W592+X592+Y592+Z592+AA592+AB592+AC592+AD592+AE592+AF592+AG592+#REF!</f>
        <v>#REF!</v>
      </c>
      <c r="AK592" s="3" t="e">
        <f t="shared" si="34"/>
        <v>#REF!</v>
      </c>
      <c r="AL592" s="43" t="s">
        <v>1965</v>
      </c>
    </row>
    <row r="593" spans="1:38" s="7" customFormat="1" x14ac:dyDescent="0.25">
      <c r="A593" s="62" t="s">
        <v>2012</v>
      </c>
      <c r="B593" s="52" t="s">
        <v>2013</v>
      </c>
      <c r="C593" s="42"/>
      <c r="D593" s="43" t="s">
        <v>2112</v>
      </c>
      <c r="E593" s="53">
        <v>0</v>
      </c>
      <c r="F593" s="43"/>
      <c r="G593" s="4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>
        <f>SUM(E593:R593)</f>
        <v>0</v>
      </c>
      <c r="T593" s="3"/>
      <c r="U593" s="3"/>
      <c r="V593" s="54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 t="e">
        <f>T593+U593+V593+W593+X593+Y593+Z593+AA593+AB593+AC593+AD593+AE593+AF593+AG593+#REF!</f>
        <v>#REF!</v>
      </c>
      <c r="AK593" s="3" t="e">
        <f t="shared" si="34"/>
        <v>#REF!</v>
      </c>
      <c r="AL593" s="43" t="s">
        <v>1972</v>
      </c>
    </row>
    <row r="594" spans="1:38" x14ac:dyDescent="0.25">
      <c r="A594" s="62" t="s">
        <v>2021</v>
      </c>
      <c r="B594" s="52" t="s">
        <v>2022</v>
      </c>
      <c r="C594" s="42"/>
      <c r="D594" s="43" t="s">
        <v>1671</v>
      </c>
      <c r="E594" s="53">
        <v>9</v>
      </c>
      <c r="F594" s="43"/>
      <c r="G594" s="4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>
        <f t="shared" ref="S594:S629" si="36">SUM(E594:R594)</f>
        <v>9</v>
      </c>
      <c r="T594" s="3"/>
      <c r="U594" s="3"/>
      <c r="V594" s="54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>
        <f t="shared" ref="AJ594:AJ624" si="37">SUM(T594:AI594)</f>
        <v>0</v>
      </c>
      <c r="AK594" s="3">
        <f t="shared" si="34"/>
        <v>9</v>
      </c>
      <c r="AL594" s="43" t="s">
        <v>1977</v>
      </c>
    </row>
    <row r="595" spans="1:38" x14ac:dyDescent="0.25">
      <c r="A595" s="62" t="s">
        <v>2047</v>
      </c>
      <c r="B595" s="52" t="s">
        <v>2048</v>
      </c>
      <c r="C595" s="42"/>
      <c r="D595" s="43" t="s">
        <v>442</v>
      </c>
      <c r="E595" s="53">
        <v>0</v>
      </c>
      <c r="F595" s="43"/>
      <c r="G595" s="4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>
        <f t="shared" si="36"/>
        <v>0</v>
      </c>
      <c r="T595" s="3"/>
      <c r="U595" s="3"/>
      <c r="V595" s="54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>
        <f t="shared" si="37"/>
        <v>0</v>
      </c>
      <c r="AK595" s="3">
        <f t="shared" si="34"/>
        <v>0</v>
      </c>
      <c r="AL595" s="43" t="s">
        <v>1965</v>
      </c>
    </row>
    <row r="596" spans="1:38" x14ac:dyDescent="0.25">
      <c r="A596" s="62" t="s">
        <v>2050</v>
      </c>
      <c r="B596" s="52" t="s">
        <v>2049</v>
      </c>
      <c r="C596" s="42"/>
      <c r="D596" s="43" t="s">
        <v>442</v>
      </c>
      <c r="E596" s="53">
        <v>0</v>
      </c>
      <c r="F596" s="43"/>
      <c r="G596" s="4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>
        <f t="shared" si="36"/>
        <v>0</v>
      </c>
      <c r="T596" s="3"/>
      <c r="U596" s="3"/>
      <c r="V596" s="54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>
        <f t="shared" si="37"/>
        <v>0</v>
      </c>
      <c r="AK596" s="3">
        <f t="shared" si="34"/>
        <v>0</v>
      </c>
      <c r="AL596" s="43" t="s">
        <v>1965</v>
      </c>
    </row>
    <row r="597" spans="1:38" x14ac:dyDescent="0.25">
      <c r="A597" s="62" t="s">
        <v>2052</v>
      </c>
      <c r="B597" s="52" t="s">
        <v>2051</v>
      </c>
      <c r="C597" s="42"/>
      <c r="D597" s="43" t="s">
        <v>442</v>
      </c>
      <c r="E597" s="53">
        <v>0</v>
      </c>
      <c r="F597" s="43"/>
      <c r="G597" s="4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>
        <f t="shared" si="36"/>
        <v>0</v>
      </c>
      <c r="T597" s="3"/>
      <c r="U597" s="3"/>
      <c r="V597" s="54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>
        <f t="shared" si="37"/>
        <v>0</v>
      </c>
      <c r="AK597" s="3">
        <f t="shared" si="34"/>
        <v>0</v>
      </c>
      <c r="AL597" s="43" t="s">
        <v>1965</v>
      </c>
    </row>
    <row r="598" spans="1:38" x14ac:dyDescent="0.25">
      <c r="A598" s="62" t="s">
        <v>2053</v>
      </c>
      <c r="B598" s="52" t="s">
        <v>2054</v>
      </c>
      <c r="C598" s="42"/>
      <c r="D598" s="43" t="s">
        <v>442</v>
      </c>
      <c r="E598" s="53">
        <v>0</v>
      </c>
      <c r="F598" s="43"/>
      <c r="G598" s="4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>
        <f t="shared" si="36"/>
        <v>0</v>
      </c>
      <c r="T598" s="3"/>
      <c r="U598" s="3"/>
      <c r="V598" s="54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>
        <f t="shared" si="37"/>
        <v>0</v>
      </c>
      <c r="AK598" s="3">
        <f t="shared" si="34"/>
        <v>0</v>
      </c>
      <c r="AL598" s="43" t="s">
        <v>1965</v>
      </c>
    </row>
    <row r="599" spans="1:38" x14ac:dyDescent="0.25">
      <c r="A599" s="62" t="s">
        <v>2055</v>
      </c>
      <c r="B599" s="52" t="s">
        <v>2056</v>
      </c>
      <c r="C599" s="42"/>
      <c r="D599" s="43" t="s">
        <v>442</v>
      </c>
      <c r="E599" s="53">
        <v>0</v>
      </c>
      <c r="F599" s="43"/>
      <c r="G599" s="4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>
        <f t="shared" si="36"/>
        <v>0</v>
      </c>
      <c r="T599" s="3"/>
      <c r="U599" s="3"/>
      <c r="V599" s="54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>
        <f t="shared" si="37"/>
        <v>0</v>
      </c>
      <c r="AK599" s="3">
        <f t="shared" si="34"/>
        <v>0</v>
      </c>
      <c r="AL599" s="43" t="s">
        <v>1965</v>
      </c>
    </row>
    <row r="600" spans="1:38" x14ac:dyDescent="0.25">
      <c r="A600" s="62" t="s">
        <v>2057</v>
      </c>
      <c r="B600" s="52" t="s">
        <v>2058</v>
      </c>
      <c r="C600" s="42"/>
      <c r="D600" s="43" t="s">
        <v>442</v>
      </c>
      <c r="E600" s="53">
        <v>0</v>
      </c>
      <c r="F600" s="43"/>
      <c r="G600" s="4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>
        <f t="shared" si="36"/>
        <v>0</v>
      </c>
      <c r="T600" s="3"/>
      <c r="U600" s="3"/>
      <c r="V600" s="54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>
        <f t="shared" si="37"/>
        <v>0</v>
      </c>
      <c r="AK600" s="3">
        <f t="shared" si="34"/>
        <v>0</v>
      </c>
      <c r="AL600" s="43" t="s">
        <v>2059</v>
      </c>
    </row>
    <row r="601" spans="1:38" x14ac:dyDescent="0.25">
      <c r="A601" s="62" t="s">
        <v>2064</v>
      </c>
      <c r="B601" s="52" t="s">
        <v>2065</v>
      </c>
      <c r="C601" s="42"/>
      <c r="D601" s="43" t="s">
        <v>442</v>
      </c>
      <c r="E601" s="53">
        <v>0</v>
      </c>
      <c r="F601" s="43"/>
      <c r="G601" s="4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>
        <f t="shared" si="36"/>
        <v>0</v>
      </c>
      <c r="T601" s="3"/>
      <c r="U601" s="3"/>
      <c r="V601" s="54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>
        <f t="shared" si="37"/>
        <v>0</v>
      </c>
      <c r="AK601" s="3">
        <f t="shared" si="34"/>
        <v>0</v>
      </c>
      <c r="AL601" s="43" t="s">
        <v>1965</v>
      </c>
    </row>
    <row r="602" spans="1:38" x14ac:dyDescent="0.25">
      <c r="A602" s="62" t="s">
        <v>2073</v>
      </c>
      <c r="B602" s="52" t="s">
        <v>2075</v>
      </c>
      <c r="C602" s="42"/>
      <c r="D602" s="43" t="s">
        <v>442</v>
      </c>
      <c r="E602" s="53">
        <v>500</v>
      </c>
      <c r="F602" s="43"/>
      <c r="G602" s="4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>
        <f t="shared" si="36"/>
        <v>500</v>
      </c>
      <c r="T602" s="3"/>
      <c r="U602" s="3"/>
      <c r="V602" s="54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>
        <f t="shared" si="37"/>
        <v>0</v>
      </c>
      <c r="AK602" s="3">
        <f t="shared" si="34"/>
        <v>500</v>
      </c>
      <c r="AL602" s="43" t="s">
        <v>1965</v>
      </c>
    </row>
    <row r="603" spans="1:38" x14ac:dyDescent="0.25">
      <c r="A603" s="62" t="s">
        <v>2074</v>
      </c>
      <c r="B603" s="52" t="s">
        <v>2076</v>
      </c>
      <c r="C603" s="42"/>
      <c r="D603" s="43" t="s">
        <v>442</v>
      </c>
      <c r="E603" s="53">
        <v>500</v>
      </c>
      <c r="F603" s="43"/>
      <c r="G603" s="4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>
        <f t="shared" si="36"/>
        <v>500</v>
      </c>
      <c r="T603" s="3"/>
      <c r="U603" s="3"/>
      <c r="V603" s="54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>
        <f t="shared" si="37"/>
        <v>0</v>
      </c>
      <c r="AK603" s="3">
        <f t="shared" si="34"/>
        <v>500</v>
      </c>
      <c r="AL603" s="43" t="s">
        <v>1965</v>
      </c>
    </row>
    <row r="604" spans="1:38" x14ac:dyDescent="0.25">
      <c r="A604" s="62" t="s">
        <v>2175</v>
      </c>
      <c r="B604" s="52" t="s">
        <v>2176</v>
      </c>
      <c r="C604" s="42"/>
      <c r="D604" s="43" t="s">
        <v>442</v>
      </c>
      <c r="E604" s="53">
        <v>2000</v>
      </c>
      <c r="F604" s="43"/>
      <c r="G604" s="4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>
        <f t="shared" si="36"/>
        <v>2000</v>
      </c>
      <c r="T604" s="3"/>
      <c r="U604" s="3"/>
      <c r="V604" s="54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>
        <f t="shared" si="37"/>
        <v>0</v>
      </c>
      <c r="AK604" s="3">
        <f t="shared" si="34"/>
        <v>2000</v>
      </c>
      <c r="AL604" s="43" t="s">
        <v>1965</v>
      </c>
    </row>
    <row r="605" spans="1:38" x14ac:dyDescent="0.25">
      <c r="A605" s="62" t="s">
        <v>2177</v>
      </c>
      <c r="B605" s="52" t="s">
        <v>2178</v>
      </c>
      <c r="C605" s="42"/>
      <c r="D605" s="43" t="s">
        <v>442</v>
      </c>
      <c r="E605" s="53">
        <v>500</v>
      </c>
      <c r="F605" s="43"/>
      <c r="G605" s="4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>
        <f t="shared" si="36"/>
        <v>500</v>
      </c>
      <c r="T605" s="3"/>
      <c r="U605" s="3"/>
      <c r="V605" s="54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>
        <f t="shared" si="37"/>
        <v>0</v>
      </c>
      <c r="AK605" s="3">
        <f t="shared" si="34"/>
        <v>500</v>
      </c>
      <c r="AL605" s="43" t="s">
        <v>1965</v>
      </c>
    </row>
    <row r="606" spans="1:38" x14ac:dyDescent="0.25">
      <c r="A606" s="62" t="s">
        <v>2295</v>
      </c>
      <c r="B606" s="52" t="s">
        <v>2296</v>
      </c>
      <c r="C606" s="42"/>
      <c r="D606" s="43" t="s">
        <v>442</v>
      </c>
      <c r="E606" s="53">
        <v>500</v>
      </c>
      <c r="F606" s="43"/>
      <c r="G606" s="4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>
        <f t="shared" si="36"/>
        <v>500</v>
      </c>
      <c r="T606" s="3"/>
      <c r="U606" s="3"/>
      <c r="V606" s="54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>
        <f t="shared" si="37"/>
        <v>0</v>
      </c>
      <c r="AK606" s="3">
        <f t="shared" si="34"/>
        <v>500</v>
      </c>
      <c r="AL606" s="43" t="s">
        <v>1965</v>
      </c>
    </row>
    <row r="607" spans="1:38" x14ac:dyDescent="0.25">
      <c r="A607" s="62" t="s">
        <v>2297</v>
      </c>
      <c r="B607" s="52" t="s">
        <v>2298</v>
      </c>
      <c r="C607" s="42"/>
      <c r="D607" s="43" t="s">
        <v>442</v>
      </c>
      <c r="E607" s="53">
        <v>500</v>
      </c>
      <c r="F607" s="43"/>
      <c r="G607" s="4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>
        <f t="shared" ref="S607:S610" si="38">SUM(E607:R607)</f>
        <v>500</v>
      </c>
      <c r="T607" s="3"/>
      <c r="U607" s="3"/>
      <c r="V607" s="54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>
        <f t="shared" si="37"/>
        <v>0</v>
      </c>
      <c r="AK607" s="3">
        <f t="shared" si="34"/>
        <v>500</v>
      </c>
      <c r="AL607" s="43" t="s">
        <v>1965</v>
      </c>
    </row>
    <row r="608" spans="1:38" x14ac:dyDescent="0.25">
      <c r="A608" s="62" t="s">
        <v>2299</v>
      </c>
      <c r="B608" s="52" t="s">
        <v>2300</v>
      </c>
      <c r="C608" s="42"/>
      <c r="D608" s="43" t="s">
        <v>442</v>
      </c>
      <c r="E608" s="53">
        <v>500</v>
      </c>
      <c r="F608" s="43"/>
      <c r="G608" s="4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>
        <f t="shared" si="38"/>
        <v>500</v>
      </c>
      <c r="T608" s="3"/>
      <c r="U608" s="3"/>
      <c r="V608" s="54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>
        <f t="shared" si="37"/>
        <v>0</v>
      </c>
      <c r="AK608" s="3">
        <f t="shared" si="34"/>
        <v>500</v>
      </c>
      <c r="AL608" s="43" t="s">
        <v>1965</v>
      </c>
    </row>
    <row r="609" spans="1:38" x14ac:dyDescent="0.25">
      <c r="A609" s="62" t="s">
        <v>2301</v>
      </c>
      <c r="B609" s="52" t="s">
        <v>2302</v>
      </c>
      <c r="C609" s="42"/>
      <c r="D609" s="43" t="s">
        <v>442</v>
      </c>
      <c r="E609" s="53">
        <v>500</v>
      </c>
      <c r="F609" s="43"/>
      <c r="G609" s="4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>
        <f t="shared" si="38"/>
        <v>500</v>
      </c>
      <c r="T609" s="3"/>
      <c r="U609" s="3"/>
      <c r="V609" s="54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>
        <f t="shared" si="37"/>
        <v>0</v>
      </c>
      <c r="AK609" s="3">
        <f t="shared" si="34"/>
        <v>500</v>
      </c>
      <c r="AL609" s="43" t="s">
        <v>1965</v>
      </c>
    </row>
    <row r="610" spans="1:38" x14ac:dyDescent="0.25">
      <c r="A610" s="62" t="s">
        <v>2303</v>
      </c>
      <c r="B610" s="52" t="s">
        <v>2304</v>
      </c>
      <c r="C610" s="42"/>
      <c r="D610" s="43" t="s">
        <v>442</v>
      </c>
      <c r="E610" s="53">
        <v>500</v>
      </c>
      <c r="F610" s="43"/>
      <c r="G610" s="4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>
        <f t="shared" si="38"/>
        <v>500</v>
      </c>
      <c r="T610" s="3"/>
      <c r="U610" s="3"/>
      <c r="V610" s="54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>
        <f t="shared" si="37"/>
        <v>0</v>
      </c>
      <c r="AK610" s="3">
        <f t="shared" si="34"/>
        <v>500</v>
      </c>
      <c r="AL610" s="43" t="s">
        <v>1965</v>
      </c>
    </row>
    <row r="611" spans="1:38" x14ac:dyDescent="0.25">
      <c r="A611" s="62" t="s">
        <v>2305</v>
      </c>
      <c r="B611" s="52" t="s">
        <v>2306</v>
      </c>
      <c r="C611" s="42"/>
      <c r="D611" s="43" t="s">
        <v>442</v>
      </c>
      <c r="E611" s="53">
        <v>1</v>
      </c>
      <c r="F611" s="43"/>
      <c r="G611" s="4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>
        <f t="shared" si="36"/>
        <v>1</v>
      </c>
      <c r="T611" s="3"/>
      <c r="U611" s="3"/>
      <c r="V611" s="54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>
        <f t="shared" si="37"/>
        <v>0</v>
      </c>
      <c r="AK611" s="3">
        <f t="shared" si="34"/>
        <v>1</v>
      </c>
      <c r="AL611" s="43" t="s">
        <v>1977</v>
      </c>
    </row>
    <row r="612" spans="1:38" x14ac:dyDescent="0.25">
      <c r="A612" s="62" t="s">
        <v>2307</v>
      </c>
      <c r="B612" s="52" t="s">
        <v>2308</v>
      </c>
      <c r="C612" s="42"/>
      <c r="D612" s="43" t="s">
        <v>442</v>
      </c>
      <c r="E612" s="53">
        <v>500</v>
      </c>
      <c r="F612" s="43"/>
      <c r="G612" s="4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>
        <f t="shared" si="36"/>
        <v>500</v>
      </c>
      <c r="T612" s="3"/>
      <c r="U612" s="3"/>
      <c r="V612" s="54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>
        <f t="shared" si="37"/>
        <v>0</v>
      </c>
      <c r="AK612" s="3">
        <f t="shared" si="34"/>
        <v>500</v>
      </c>
      <c r="AL612" s="43" t="s">
        <v>1965</v>
      </c>
    </row>
    <row r="613" spans="1:38" x14ac:dyDescent="0.25">
      <c r="A613" s="62" t="s">
        <v>2309</v>
      </c>
      <c r="B613" s="52" t="s">
        <v>2310</v>
      </c>
      <c r="C613" s="42"/>
      <c r="D613" s="43" t="s">
        <v>442</v>
      </c>
      <c r="E613" s="53">
        <v>500</v>
      </c>
      <c r="F613" s="43"/>
      <c r="G613" s="4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>
        <f t="shared" si="36"/>
        <v>500</v>
      </c>
      <c r="T613" s="3"/>
      <c r="U613" s="3"/>
      <c r="V613" s="54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>
        <f t="shared" si="37"/>
        <v>0</v>
      </c>
      <c r="AK613" s="3">
        <f t="shared" si="34"/>
        <v>500</v>
      </c>
      <c r="AL613" s="43" t="s">
        <v>1965</v>
      </c>
    </row>
    <row r="614" spans="1:38" x14ac:dyDescent="0.25">
      <c r="A614" s="62" t="s">
        <v>2311</v>
      </c>
      <c r="B614" s="52" t="s">
        <v>2312</v>
      </c>
      <c r="C614" s="42"/>
      <c r="D614" s="43" t="s">
        <v>442</v>
      </c>
      <c r="E614" s="53">
        <v>500</v>
      </c>
      <c r="F614" s="43"/>
      <c r="G614" s="4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>
        <f t="shared" si="36"/>
        <v>500</v>
      </c>
      <c r="T614" s="3"/>
      <c r="U614" s="3"/>
      <c r="V614" s="54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>
        <f t="shared" si="37"/>
        <v>0</v>
      </c>
      <c r="AK614" s="3">
        <f t="shared" si="34"/>
        <v>500</v>
      </c>
      <c r="AL614" s="43" t="s">
        <v>1965</v>
      </c>
    </row>
    <row r="615" spans="1:38" x14ac:dyDescent="0.25">
      <c r="A615" s="62" t="s">
        <v>2313</v>
      </c>
      <c r="B615" s="52" t="s">
        <v>2314</v>
      </c>
      <c r="C615" s="42"/>
      <c r="D615" s="43" t="s">
        <v>442</v>
      </c>
      <c r="E615" s="53">
        <v>500</v>
      </c>
      <c r="F615" s="43"/>
      <c r="G615" s="4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>
        <f t="shared" si="36"/>
        <v>500</v>
      </c>
      <c r="T615" s="3"/>
      <c r="U615" s="3"/>
      <c r="V615" s="54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>
        <f t="shared" si="37"/>
        <v>0</v>
      </c>
      <c r="AK615" s="3">
        <f t="shared" si="34"/>
        <v>500</v>
      </c>
      <c r="AL615" s="43" t="s">
        <v>1965</v>
      </c>
    </row>
    <row r="616" spans="1:38" x14ac:dyDescent="0.25">
      <c r="A616" s="83" t="s">
        <v>1704</v>
      </c>
      <c r="B616" s="83"/>
      <c r="C616" s="83"/>
      <c r="D616" s="42"/>
      <c r="E616" s="53">
        <v>0</v>
      </c>
      <c r="F616" s="43"/>
      <c r="G616" s="4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>
        <f t="shared" si="36"/>
        <v>0</v>
      </c>
      <c r="T616" s="3"/>
      <c r="U616" s="3"/>
      <c r="V616" s="54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>
        <f t="shared" si="37"/>
        <v>0</v>
      </c>
      <c r="AK616" s="3">
        <f t="shared" si="34"/>
        <v>0</v>
      </c>
      <c r="AL616" s="43"/>
    </row>
    <row r="617" spans="1:38" ht="15.75" x14ac:dyDescent="0.25">
      <c r="A617" s="55" t="s">
        <v>1705</v>
      </c>
      <c r="B617" s="56" t="s">
        <v>1706</v>
      </c>
      <c r="C617" s="43" t="s">
        <v>1707</v>
      </c>
      <c r="D617" s="43" t="s">
        <v>442</v>
      </c>
      <c r="E617" s="53">
        <v>2191.9250000000002</v>
      </c>
      <c r="F617" s="43"/>
      <c r="G617" s="4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>
        <f t="shared" si="36"/>
        <v>2191.9250000000002</v>
      </c>
      <c r="T617" s="3"/>
      <c r="U617" s="3"/>
      <c r="V617" s="54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>
        <f t="shared" si="37"/>
        <v>0</v>
      </c>
      <c r="AK617" s="3">
        <f t="shared" si="34"/>
        <v>2191.9250000000002</v>
      </c>
      <c r="AL617" s="43" t="s">
        <v>1965</v>
      </c>
    </row>
    <row r="618" spans="1:38" x14ac:dyDescent="0.25">
      <c r="A618" s="55" t="s">
        <v>1708</v>
      </c>
      <c r="B618" s="56" t="s">
        <v>1709</v>
      </c>
      <c r="C618" s="43"/>
      <c r="D618" s="43" t="s">
        <v>442</v>
      </c>
      <c r="E618" s="53">
        <v>19.95</v>
      </c>
      <c r="F618" s="43"/>
      <c r="G618" s="4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>
        <f t="shared" si="36"/>
        <v>19.95</v>
      </c>
      <c r="T618" s="3"/>
      <c r="U618" s="3"/>
      <c r="V618" s="54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>
        <f t="shared" si="37"/>
        <v>0</v>
      </c>
      <c r="AK618" s="3">
        <f t="shared" si="34"/>
        <v>19.95</v>
      </c>
      <c r="AL618" s="43" t="s">
        <v>1965</v>
      </c>
    </row>
    <row r="619" spans="1:38" x14ac:dyDescent="0.25">
      <c r="A619" s="55" t="s">
        <v>1710</v>
      </c>
      <c r="B619" s="56" t="s">
        <v>1711</v>
      </c>
      <c r="C619" s="43"/>
      <c r="D619" s="43" t="s">
        <v>442</v>
      </c>
      <c r="E619" s="53">
        <v>69.95</v>
      </c>
      <c r="F619" s="43"/>
      <c r="G619" s="4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>
        <f t="shared" si="36"/>
        <v>69.95</v>
      </c>
      <c r="T619" s="3"/>
      <c r="U619" s="3"/>
      <c r="V619" s="54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>
        <f t="shared" si="37"/>
        <v>0</v>
      </c>
      <c r="AK619" s="3">
        <f t="shared" si="34"/>
        <v>69.95</v>
      </c>
      <c r="AL619" s="43" t="s">
        <v>1965</v>
      </c>
    </row>
    <row r="620" spans="1:38" ht="15.75" x14ac:dyDescent="0.25">
      <c r="A620" s="55" t="s">
        <v>1712</v>
      </c>
      <c r="B620" s="56" t="s">
        <v>1713</v>
      </c>
      <c r="C620" s="43" t="s">
        <v>1714</v>
      </c>
      <c r="D620" s="43" t="s">
        <v>442</v>
      </c>
      <c r="E620" s="53">
        <v>125</v>
      </c>
      <c r="F620" s="43"/>
      <c r="G620" s="4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>
        <f t="shared" si="36"/>
        <v>125</v>
      </c>
      <c r="T620" s="3"/>
      <c r="U620" s="3"/>
      <c r="V620" s="54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>
        <f t="shared" si="37"/>
        <v>0</v>
      </c>
      <c r="AK620" s="3">
        <f t="shared" si="34"/>
        <v>125</v>
      </c>
      <c r="AL620" s="43" t="s">
        <v>1965</v>
      </c>
    </row>
    <row r="621" spans="1:38" x14ac:dyDescent="0.25">
      <c r="A621" s="55" t="s">
        <v>1715</v>
      </c>
      <c r="B621" s="56" t="s">
        <v>1716</v>
      </c>
      <c r="C621" s="43"/>
      <c r="D621" s="43" t="s">
        <v>442</v>
      </c>
      <c r="E621" s="53">
        <v>0</v>
      </c>
      <c r="F621" s="43"/>
      <c r="G621" s="4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>
        <f t="shared" si="36"/>
        <v>0</v>
      </c>
      <c r="T621" s="3"/>
      <c r="U621" s="3"/>
      <c r="V621" s="54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>
        <f t="shared" si="37"/>
        <v>0</v>
      </c>
      <c r="AK621" s="3">
        <f t="shared" ref="AK621:AK624" si="39">S621-AJ621</f>
        <v>0</v>
      </c>
      <c r="AL621" s="43" t="s">
        <v>1965</v>
      </c>
    </row>
    <row r="622" spans="1:38" x14ac:dyDescent="0.25">
      <c r="A622" s="55" t="s">
        <v>1717</v>
      </c>
      <c r="B622" s="56" t="s">
        <v>1718</v>
      </c>
      <c r="C622" s="43"/>
      <c r="D622" s="43" t="s">
        <v>442</v>
      </c>
      <c r="E622" s="53">
        <v>24.950000000000003</v>
      </c>
      <c r="F622" s="43"/>
      <c r="G622" s="4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>
        <f t="shared" si="36"/>
        <v>24.950000000000003</v>
      </c>
      <c r="T622" s="3"/>
      <c r="U622" s="3"/>
      <c r="V622" s="54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>
        <f t="shared" si="37"/>
        <v>0</v>
      </c>
      <c r="AK622" s="3">
        <f t="shared" si="39"/>
        <v>24.950000000000003</v>
      </c>
      <c r="AL622" s="43" t="s">
        <v>1965</v>
      </c>
    </row>
    <row r="623" spans="1:38" x14ac:dyDescent="0.25">
      <c r="A623" s="55" t="s">
        <v>1719</v>
      </c>
      <c r="B623" s="56" t="s">
        <v>1720</v>
      </c>
      <c r="C623" s="43"/>
      <c r="D623" s="43" t="s">
        <v>442</v>
      </c>
      <c r="E623" s="53">
        <v>25</v>
      </c>
      <c r="F623" s="43"/>
      <c r="G623" s="4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>
        <f t="shared" si="36"/>
        <v>25</v>
      </c>
      <c r="T623" s="3"/>
      <c r="U623" s="3"/>
      <c r="V623" s="54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>
        <f t="shared" si="37"/>
        <v>0</v>
      </c>
      <c r="AK623" s="3">
        <f t="shared" si="39"/>
        <v>25</v>
      </c>
      <c r="AL623" s="43" t="s">
        <v>1965</v>
      </c>
    </row>
    <row r="624" spans="1:38" x14ac:dyDescent="0.25">
      <c r="A624" s="55" t="s">
        <v>1721</v>
      </c>
      <c r="B624" s="56" t="s">
        <v>1722</v>
      </c>
      <c r="C624" s="43"/>
      <c r="D624" s="43" t="s">
        <v>442</v>
      </c>
      <c r="E624" s="53">
        <v>99.95</v>
      </c>
      <c r="F624" s="43"/>
      <c r="G624" s="4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>
        <f t="shared" si="36"/>
        <v>99.95</v>
      </c>
      <c r="T624" s="3"/>
      <c r="U624" s="3"/>
      <c r="V624" s="54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>
        <f t="shared" si="37"/>
        <v>0</v>
      </c>
      <c r="AK624" s="3">
        <f t="shared" si="39"/>
        <v>99.95</v>
      </c>
      <c r="AL624" s="43"/>
    </row>
    <row r="625" spans="1:87" x14ac:dyDescent="0.25">
      <c r="A625" s="55" t="s">
        <v>1723</v>
      </c>
      <c r="B625" s="56" t="s">
        <v>1724</v>
      </c>
      <c r="C625" s="43"/>
      <c r="D625" s="43" t="s">
        <v>442</v>
      </c>
      <c r="E625" s="53"/>
      <c r="F625" s="43"/>
      <c r="G625" s="4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>
        <f t="shared" si="36"/>
        <v>0</v>
      </c>
      <c r="T625" s="3"/>
      <c r="U625" s="3"/>
      <c r="V625" s="54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K625" s="3"/>
      <c r="AL625" s="43"/>
    </row>
    <row r="626" spans="1:87" x14ac:dyDescent="0.25">
      <c r="A626" s="55" t="s">
        <v>1725</v>
      </c>
      <c r="B626" s="56" t="s">
        <v>1726</v>
      </c>
      <c r="C626" s="43"/>
      <c r="D626" s="43" t="s">
        <v>442</v>
      </c>
      <c r="E626" s="53">
        <v>25</v>
      </c>
      <c r="F626" s="43"/>
      <c r="G626" s="4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>
        <f t="shared" si="36"/>
        <v>25</v>
      </c>
      <c r="T626" s="3"/>
      <c r="U626" s="3"/>
      <c r="V626" s="54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>
        <v>0</v>
      </c>
      <c r="AK626" s="3">
        <f t="shared" ref="AK626:AK689" si="40">S626-AJ626</f>
        <v>25</v>
      </c>
      <c r="AL626" s="43" t="s">
        <v>1965</v>
      </c>
    </row>
    <row r="627" spans="1:87" x14ac:dyDescent="0.25">
      <c r="A627" s="55" t="s">
        <v>1727</v>
      </c>
      <c r="B627" s="56" t="s">
        <v>1728</v>
      </c>
      <c r="C627" s="43"/>
      <c r="D627" s="43" t="s">
        <v>442</v>
      </c>
      <c r="E627" s="53">
        <v>25</v>
      </c>
      <c r="F627" s="43"/>
      <c r="G627" s="4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>
        <f t="shared" si="36"/>
        <v>25</v>
      </c>
      <c r="T627" s="3"/>
      <c r="U627" s="3"/>
      <c r="V627" s="54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>
        <v>0</v>
      </c>
      <c r="AK627" s="3">
        <f t="shared" si="40"/>
        <v>25</v>
      </c>
      <c r="AL627" s="43" t="s">
        <v>1965</v>
      </c>
    </row>
    <row r="628" spans="1:87" x14ac:dyDescent="0.25">
      <c r="A628" s="55" t="s">
        <v>1729</v>
      </c>
      <c r="B628" s="56" t="s">
        <v>1730</v>
      </c>
      <c r="C628" s="43"/>
      <c r="D628" s="43" t="s">
        <v>442</v>
      </c>
      <c r="E628" s="53">
        <v>100</v>
      </c>
      <c r="F628" s="43"/>
      <c r="G628" s="4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>
        <f t="shared" si="36"/>
        <v>100</v>
      </c>
      <c r="T628" s="3"/>
      <c r="U628" s="3"/>
      <c r="V628" s="54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>
        <v>0</v>
      </c>
      <c r="AK628" s="3">
        <f t="shared" si="40"/>
        <v>100</v>
      </c>
      <c r="AL628" s="43" t="s">
        <v>1965</v>
      </c>
    </row>
    <row r="629" spans="1:87" x14ac:dyDescent="0.25">
      <c r="A629" s="55" t="s">
        <v>1731</v>
      </c>
      <c r="B629" s="56" t="s">
        <v>1732</v>
      </c>
      <c r="C629" s="43"/>
      <c r="D629" s="43" t="s">
        <v>442</v>
      </c>
      <c r="E629" s="53">
        <v>25</v>
      </c>
      <c r="F629" s="43"/>
      <c r="G629" s="4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>
        <f t="shared" si="36"/>
        <v>25</v>
      </c>
      <c r="T629" s="3"/>
      <c r="U629" s="3"/>
      <c r="V629" s="54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>
        <v>0</v>
      </c>
      <c r="AK629" s="3">
        <f t="shared" si="40"/>
        <v>25</v>
      </c>
      <c r="AL629" s="43" t="s">
        <v>1965</v>
      </c>
    </row>
    <row r="630" spans="1:87" x14ac:dyDescent="0.25">
      <c r="A630" s="83" t="s">
        <v>1733</v>
      </c>
      <c r="B630" s="83"/>
      <c r="C630" s="83"/>
      <c r="D630" s="42"/>
      <c r="E630" s="53">
        <v>0</v>
      </c>
      <c r="F630" s="43"/>
      <c r="G630" s="4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>
        <f t="shared" ref="S630:S693" si="41">SUM(E630:R630)</f>
        <v>0</v>
      </c>
      <c r="T630" s="3"/>
      <c r="U630" s="3"/>
      <c r="V630" s="54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>
        <f t="shared" ref="AJ630:AJ648" si="42">SUM(T630:AI630)</f>
        <v>0</v>
      </c>
      <c r="AK630" s="3">
        <f t="shared" si="40"/>
        <v>0</v>
      </c>
      <c r="AL630" s="43"/>
    </row>
    <row r="631" spans="1:87" ht="15.75" x14ac:dyDescent="0.25">
      <c r="A631" s="55" t="s">
        <v>1734</v>
      </c>
      <c r="B631" s="56" t="s">
        <v>1735</v>
      </c>
      <c r="C631" s="43" t="s">
        <v>1736</v>
      </c>
      <c r="D631" s="43" t="s">
        <v>449</v>
      </c>
      <c r="E631" s="53">
        <v>3.4000000000000004</v>
      </c>
      <c r="F631" s="43"/>
      <c r="G631" s="4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>
        <f>5</f>
        <v>5</v>
      </c>
      <c r="S631" s="3">
        <f t="shared" si="41"/>
        <v>8.4</v>
      </c>
      <c r="T631" s="3"/>
      <c r="U631" s="3"/>
      <c r="V631" s="54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>
        <f t="shared" si="42"/>
        <v>0</v>
      </c>
      <c r="AK631" s="3">
        <f t="shared" si="40"/>
        <v>8.4</v>
      </c>
      <c r="AL631" s="43" t="s">
        <v>1967</v>
      </c>
    </row>
    <row r="632" spans="1:87" x14ac:dyDescent="0.25">
      <c r="A632" s="83" t="s">
        <v>1737</v>
      </c>
      <c r="B632" s="83"/>
      <c r="C632" s="83"/>
      <c r="D632" s="42"/>
      <c r="E632" s="53">
        <v>0</v>
      </c>
      <c r="F632" s="43"/>
      <c r="G632" s="4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>
        <f t="shared" si="41"/>
        <v>0</v>
      </c>
      <c r="T632" s="3"/>
      <c r="U632" s="3"/>
      <c r="V632" s="54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>
        <f t="shared" si="42"/>
        <v>0</v>
      </c>
      <c r="AK632" s="3">
        <f t="shared" si="40"/>
        <v>0</v>
      </c>
      <c r="AL632" s="43"/>
    </row>
    <row r="633" spans="1:87" ht="15.75" x14ac:dyDescent="0.25">
      <c r="A633" s="55" t="s">
        <v>1738</v>
      </c>
      <c r="B633" s="56" t="s">
        <v>1739</v>
      </c>
      <c r="C633" s="43" t="s">
        <v>1740</v>
      </c>
      <c r="D633" s="43" t="s">
        <v>459</v>
      </c>
      <c r="E633" s="53">
        <v>8.5</v>
      </c>
      <c r="F633" s="43"/>
      <c r="G633" s="4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>
        <f t="shared" si="41"/>
        <v>8.5</v>
      </c>
      <c r="T633" s="3"/>
      <c r="U633" s="3"/>
      <c r="V633" s="54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>
        <f t="shared" si="42"/>
        <v>0</v>
      </c>
      <c r="AK633" s="3">
        <f t="shared" si="40"/>
        <v>8.5</v>
      </c>
      <c r="AL633" s="43" t="s">
        <v>1967</v>
      </c>
    </row>
    <row r="634" spans="1:87" ht="15.75" x14ac:dyDescent="0.25">
      <c r="A634" s="55" t="s">
        <v>1741</v>
      </c>
      <c r="B634" s="56" t="s">
        <v>1742</v>
      </c>
      <c r="C634" s="43" t="s">
        <v>1743</v>
      </c>
      <c r="D634" s="43" t="s">
        <v>1012</v>
      </c>
      <c r="E634" s="53">
        <v>5.5</v>
      </c>
      <c r="F634" s="43"/>
      <c r="G634" s="4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>
        <f>2.5+2.5</f>
        <v>5</v>
      </c>
      <c r="S634" s="3">
        <f t="shared" si="41"/>
        <v>10.5</v>
      </c>
      <c r="T634" s="3"/>
      <c r="U634" s="3"/>
      <c r="V634" s="54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>
        <f t="shared" si="42"/>
        <v>0</v>
      </c>
      <c r="AK634" s="3">
        <f t="shared" si="40"/>
        <v>10.5</v>
      </c>
      <c r="AL634" s="43" t="s">
        <v>1967</v>
      </c>
    </row>
    <row r="635" spans="1:87" ht="15.75" x14ac:dyDescent="0.25">
      <c r="A635" s="55" t="s">
        <v>1744</v>
      </c>
      <c r="B635" s="56" t="s">
        <v>1745</v>
      </c>
      <c r="C635" s="43" t="s">
        <v>1746</v>
      </c>
      <c r="D635" s="43" t="s">
        <v>459</v>
      </c>
      <c r="E635" s="53">
        <v>1250</v>
      </c>
      <c r="F635" s="43"/>
      <c r="G635" s="4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>
        <f t="shared" si="41"/>
        <v>1250</v>
      </c>
      <c r="T635" s="3"/>
      <c r="U635" s="3"/>
      <c r="V635" s="54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>
        <f t="shared" si="42"/>
        <v>0</v>
      </c>
      <c r="AK635" s="3">
        <f t="shared" si="40"/>
        <v>1250</v>
      </c>
      <c r="AL635" s="43" t="s">
        <v>1965</v>
      </c>
    </row>
    <row r="636" spans="1:87" s="3" customFormat="1" ht="15.75" x14ac:dyDescent="0.25">
      <c r="A636" s="55" t="s">
        <v>1747</v>
      </c>
      <c r="B636" s="56" t="s">
        <v>1748</v>
      </c>
      <c r="C636" s="43" t="s">
        <v>1749</v>
      </c>
      <c r="D636" s="43" t="s">
        <v>442</v>
      </c>
      <c r="E636" s="53">
        <v>500</v>
      </c>
      <c r="F636" s="43"/>
      <c r="G636" s="43"/>
      <c r="S636" s="3">
        <f t="shared" si="41"/>
        <v>500</v>
      </c>
      <c r="V636" s="54"/>
      <c r="AJ636" s="3">
        <f t="shared" si="42"/>
        <v>0</v>
      </c>
      <c r="AK636" s="3">
        <f t="shared" si="40"/>
        <v>500</v>
      </c>
      <c r="AL636" s="43" t="s">
        <v>1965</v>
      </c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55" t="s">
        <v>1750</v>
      </c>
      <c r="B637" s="56" t="s">
        <v>1752</v>
      </c>
      <c r="C637" s="43"/>
      <c r="D637" s="43" t="s">
        <v>459</v>
      </c>
      <c r="E637" s="53">
        <v>1</v>
      </c>
      <c r="F637" s="43"/>
      <c r="G637" s="43"/>
      <c r="S637" s="3">
        <f t="shared" si="41"/>
        <v>1</v>
      </c>
      <c r="V637" s="54"/>
      <c r="AJ637" s="3">
        <f t="shared" si="42"/>
        <v>0</v>
      </c>
      <c r="AK637" s="3">
        <f t="shared" si="40"/>
        <v>1</v>
      </c>
      <c r="AL637" s="43" t="s">
        <v>1967</v>
      </c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55" t="s">
        <v>1750</v>
      </c>
      <c r="B638" s="56" t="s">
        <v>1751</v>
      </c>
      <c r="C638" s="43"/>
      <c r="D638" s="43" t="s">
        <v>487</v>
      </c>
      <c r="E638" s="53">
        <v>700</v>
      </c>
      <c r="F638" s="43"/>
      <c r="G638" s="4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>
        <f t="shared" si="41"/>
        <v>700</v>
      </c>
      <c r="T638" s="3"/>
      <c r="U638" s="3"/>
      <c r="V638" s="54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>
        <f t="shared" si="42"/>
        <v>0</v>
      </c>
      <c r="AK638" s="3">
        <f t="shared" si="40"/>
        <v>700</v>
      </c>
      <c r="AL638" s="43" t="s">
        <v>1965</v>
      </c>
    </row>
    <row r="639" spans="1:87" x14ac:dyDescent="0.25">
      <c r="A639" s="83" t="s">
        <v>1753</v>
      </c>
      <c r="B639" s="83"/>
      <c r="C639" s="83"/>
      <c r="D639" s="42"/>
      <c r="E639" s="53">
        <v>0</v>
      </c>
      <c r="F639" s="43"/>
      <c r="G639" s="4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>
        <f t="shared" si="41"/>
        <v>0</v>
      </c>
      <c r="T639" s="3"/>
      <c r="U639" s="3"/>
      <c r="V639" s="54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>
        <f t="shared" si="42"/>
        <v>0</v>
      </c>
      <c r="AK639" s="3">
        <f t="shared" si="40"/>
        <v>0</v>
      </c>
      <c r="AL639" s="43"/>
    </row>
    <row r="640" spans="1:87" ht="15.75" x14ac:dyDescent="0.25">
      <c r="A640" s="55" t="s">
        <v>1754</v>
      </c>
      <c r="B640" s="56" t="s">
        <v>1755</v>
      </c>
      <c r="C640" s="43" t="s">
        <v>1756</v>
      </c>
      <c r="D640" s="43" t="s">
        <v>459</v>
      </c>
      <c r="E640" s="53">
        <v>2.4000000000000004</v>
      </c>
      <c r="F640" s="43"/>
      <c r="G640" s="4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>
        <f t="shared" si="41"/>
        <v>2.4000000000000004</v>
      </c>
      <c r="T640" s="3"/>
      <c r="U640" s="3"/>
      <c r="V640" s="54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>
        <f t="shared" si="42"/>
        <v>0</v>
      </c>
      <c r="AK640" s="3">
        <f t="shared" si="40"/>
        <v>2.4000000000000004</v>
      </c>
      <c r="AL640" s="43" t="s">
        <v>1967</v>
      </c>
    </row>
    <row r="641" spans="1:38" ht="15.75" x14ac:dyDescent="0.25">
      <c r="A641" s="55" t="s">
        <v>1757</v>
      </c>
      <c r="B641" s="56" t="s">
        <v>1758</v>
      </c>
      <c r="C641" s="49" t="s">
        <v>1759</v>
      </c>
      <c r="D641" s="43" t="s">
        <v>459</v>
      </c>
      <c r="E641" s="53">
        <v>1.2</v>
      </c>
      <c r="F641" s="43"/>
      <c r="G641" s="4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>
        <f>2.5</f>
        <v>2.5</v>
      </c>
      <c r="S641" s="3">
        <f t="shared" si="41"/>
        <v>3.7</v>
      </c>
      <c r="T641" s="3"/>
      <c r="U641" s="3"/>
      <c r="V641" s="54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>
        <f t="shared" si="42"/>
        <v>0</v>
      </c>
      <c r="AK641" s="3">
        <f t="shared" si="40"/>
        <v>3.7</v>
      </c>
      <c r="AL641" s="43" t="s">
        <v>1967</v>
      </c>
    </row>
    <row r="642" spans="1:38" x14ac:dyDescent="0.25">
      <c r="A642" s="55" t="s">
        <v>1760</v>
      </c>
      <c r="B642" s="56" t="s">
        <v>1761</v>
      </c>
      <c r="C642" s="43"/>
      <c r="D642" s="43" t="s">
        <v>459</v>
      </c>
      <c r="E642" s="53">
        <v>6.9</v>
      </c>
      <c r="F642" s="43"/>
      <c r="G642" s="4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>
        <f t="shared" si="41"/>
        <v>6.9</v>
      </c>
      <c r="T642" s="3"/>
      <c r="U642" s="3"/>
      <c r="V642" s="54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>
        <f t="shared" si="42"/>
        <v>0</v>
      </c>
      <c r="AK642" s="3">
        <f t="shared" si="40"/>
        <v>6.9</v>
      </c>
      <c r="AL642" s="43" t="s">
        <v>1967</v>
      </c>
    </row>
    <row r="643" spans="1:38" x14ac:dyDescent="0.25">
      <c r="A643" s="55" t="s">
        <v>1762</v>
      </c>
      <c r="B643" s="56" t="s">
        <v>1763</v>
      </c>
      <c r="C643" s="43"/>
      <c r="D643" s="43"/>
      <c r="E643" s="53">
        <v>9</v>
      </c>
      <c r="F643" s="43"/>
      <c r="G643" s="4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>
        <f t="shared" si="41"/>
        <v>9</v>
      </c>
      <c r="T643" s="3"/>
      <c r="U643" s="3"/>
      <c r="V643" s="54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>
        <f t="shared" si="42"/>
        <v>0</v>
      </c>
      <c r="AK643" s="3">
        <f t="shared" si="40"/>
        <v>9</v>
      </c>
      <c r="AL643" s="43" t="s">
        <v>1982</v>
      </c>
    </row>
    <row r="644" spans="1:38" x14ac:dyDescent="0.25">
      <c r="A644" s="55" t="s">
        <v>1764</v>
      </c>
      <c r="B644" s="56" t="s">
        <v>1765</v>
      </c>
      <c r="C644" s="43"/>
      <c r="D644" s="43"/>
      <c r="E644" s="53">
        <v>19.774999999999999</v>
      </c>
      <c r="F644" s="43"/>
      <c r="G644" s="4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>
        <f t="shared" si="41"/>
        <v>19.774999999999999</v>
      </c>
      <c r="T644" s="3"/>
      <c r="U644" s="3"/>
      <c r="V644" s="54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>
        <f t="shared" si="42"/>
        <v>0</v>
      </c>
      <c r="AK644" s="3">
        <f t="shared" si="40"/>
        <v>19.774999999999999</v>
      </c>
      <c r="AL644" s="43" t="s">
        <v>1967</v>
      </c>
    </row>
    <row r="645" spans="1:38" x14ac:dyDescent="0.25">
      <c r="A645" s="83" t="s">
        <v>1766</v>
      </c>
      <c r="B645" s="83"/>
      <c r="C645" s="83"/>
      <c r="D645" s="42"/>
      <c r="E645" s="53">
        <v>0</v>
      </c>
      <c r="F645" s="43"/>
      <c r="G645" s="4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>
        <f t="shared" si="41"/>
        <v>0</v>
      </c>
      <c r="T645" s="3"/>
      <c r="U645" s="3"/>
      <c r="V645" s="54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>
        <f t="shared" si="42"/>
        <v>0</v>
      </c>
      <c r="AK645" s="3">
        <f t="shared" si="40"/>
        <v>0</v>
      </c>
      <c r="AL645" s="43"/>
    </row>
    <row r="646" spans="1:38" ht="15.75" x14ac:dyDescent="0.25">
      <c r="A646" s="55" t="s">
        <v>1767</v>
      </c>
      <c r="B646" s="56" t="s">
        <v>1768</v>
      </c>
      <c r="C646" s="43" t="s">
        <v>1769</v>
      </c>
      <c r="D646" s="43" t="s">
        <v>459</v>
      </c>
      <c r="E646" s="53">
        <v>0.37999999999999989</v>
      </c>
      <c r="F646" s="43"/>
      <c r="G646" s="4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>
        <f>2.5+2.5</f>
        <v>5</v>
      </c>
      <c r="S646" s="3">
        <f t="shared" si="41"/>
        <v>5.38</v>
      </c>
      <c r="T646" s="3"/>
      <c r="U646" s="3"/>
      <c r="V646" s="54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>
        <f t="shared" si="42"/>
        <v>0</v>
      </c>
      <c r="AK646" s="3">
        <f t="shared" si="40"/>
        <v>5.38</v>
      </c>
      <c r="AL646" s="43" t="s">
        <v>1967</v>
      </c>
    </row>
    <row r="647" spans="1:38" ht="15.75" x14ac:dyDescent="0.25">
      <c r="A647" s="55" t="s">
        <v>1770</v>
      </c>
      <c r="B647" s="56" t="s">
        <v>1771</v>
      </c>
      <c r="C647" s="43" t="s">
        <v>1772</v>
      </c>
      <c r="D647" s="43" t="s">
        <v>459</v>
      </c>
      <c r="E647" s="53">
        <v>5</v>
      </c>
      <c r="F647" s="43"/>
      <c r="G647" s="4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>
        <f t="shared" si="41"/>
        <v>5</v>
      </c>
      <c r="T647" s="3"/>
      <c r="U647" s="3"/>
      <c r="V647" s="54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>
        <f t="shared" si="42"/>
        <v>0</v>
      </c>
      <c r="AK647" s="3">
        <f t="shared" si="40"/>
        <v>5</v>
      </c>
      <c r="AL647" s="43" t="s">
        <v>1967</v>
      </c>
    </row>
    <row r="648" spans="1:38" x14ac:dyDescent="0.25">
      <c r="A648" s="55" t="s">
        <v>1773</v>
      </c>
      <c r="B648" s="56" t="s">
        <v>1774</v>
      </c>
      <c r="C648" s="43"/>
      <c r="D648" s="43" t="s">
        <v>459</v>
      </c>
      <c r="E648" s="53">
        <v>750</v>
      </c>
      <c r="F648" s="43"/>
      <c r="G648" s="4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>
        <f t="shared" si="41"/>
        <v>750</v>
      </c>
      <c r="T648" s="3"/>
      <c r="U648" s="3"/>
      <c r="V648" s="54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>
        <f t="shared" si="42"/>
        <v>0</v>
      </c>
      <c r="AK648" s="3">
        <f t="shared" si="40"/>
        <v>750</v>
      </c>
      <c r="AL648" s="43" t="s">
        <v>1974</v>
      </c>
    </row>
    <row r="649" spans="1:38" x14ac:dyDescent="0.25">
      <c r="A649" s="55" t="s">
        <v>1775</v>
      </c>
      <c r="B649" s="56" t="s">
        <v>1776</v>
      </c>
      <c r="C649" s="43" t="s">
        <v>1777</v>
      </c>
      <c r="D649" s="43" t="s">
        <v>459</v>
      </c>
      <c r="E649" s="53">
        <v>1</v>
      </c>
      <c r="F649" s="43"/>
      <c r="G649" s="4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>
        <f t="shared" si="41"/>
        <v>1</v>
      </c>
      <c r="T649" s="3"/>
      <c r="U649" s="3"/>
      <c r="V649" s="54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>
        <v>0</v>
      </c>
      <c r="AK649" s="3">
        <f t="shared" si="40"/>
        <v>1</v>
      </c>
      <c r="AL649" s="43" t="s">
        <v>1974</v>
      </c>
    </row>
    <row r="650" spans="1:38" x14ac:dyDescent="0.25">
      <c r="A650" s="83" t="s">
        <v>1778</v>
      </c>
      <c r="B650" s="83"/>
      <c r="C650" s="83"/>
      <c r="D650" s="42"/>
      <c r="E650" s="53">
        <v>0</v>
      </c>
      <c r="F650" s="43"/>
      <c r="G650" s="4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>
        <f t="shared" si="41"/>
        <v>0</v>
      </c>
      <c r="T650" s="3"/>
      <c r="U650" s="3"/>
      <c r="V650" s="54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>
        <f t="shared" ref="AJ650:AJ657" si="43">SUM(T650:AI650)</f>
        <v>0</v>
      </c>
      <c r="AK650" s="3">
        <f t="shared" si="40"/>
        <v>0</v>
      </c>
      <c r="AL650" s="43"/>
    </row>
    <row r="651" spans="1:38" ht="15.75" x14ac:dyDescent="0.25">
      <c r="A651" s="55" t="s">
        <v>1779</v>
      </c>
      <c r="B651" s="56" t="s">
        <v>1780</v>
      </c>
      <c r="C651" s="43" t="s">
        <v>1781</v>
      </c>
      <c r="D651" s="43" t="s">
        <v>498</v>
      </c>
      <c r="E651" s="53">
        <v>0.99999999999999989</v>
      </c>
      <c r="F651" s="43"/>
      <c r="G651" s="4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>
        <f t="shared" si="41"/>
        <v>0.99999999999999989</v>
      </c>
      <c r="T651" s="3"/>
      <c r="U651" s="3"/>
      <c r="V651" s="54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>
        <f t="shared" si="43"/>
        <v>0</v>
      </c>
      <c r="AK651" s="3">
        <f t="shared" si="40"/>
        <v>0.99999999999999989</v>
      </c>
      <c r="AL651" s="43" t="s">
        <v>1967</v>
      </c>
    </row>
    <row r="652" spans="1:38" x14ac:dyDescent="0.25">
      <c r="A652" s="55" t="s">
        <v>1782</v>
      </c>
      <c r="B652" s="56" t="s">
        <v>1783</v>
      </c>
      <c r="C652" s="43"/>
      <c r="D652" s="43" t="s">
        <v>634</v>
      </c>
      <c r="E652" s="53">
        <v>850</v>
      </c>
      <c r="F652" s="43"/>
      <c r="G652" s="4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>
        <f t="shared" si="41"/>
        <v>850</v>
      </c>
      <c r="T652" s="3"/>
      <c r="U652" s="3"/>
      <c r="V652" s="54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>
        <f t="shared" si="43"/>
        <v>0</v>
      </c>
      <c r="AK652" s="3">
        <f t="shared" si="40"/>
        <v>850</v>
      </c>
      <c r="AL652" s="43" t="s">
        <v>1965</v>
      </c>
    </row>
    <row r="653" spans="1:38" x14ac:dyDescent="0.25">
      <c r="A653" s="55" t="s">
        <v>1784</v>
      </c>
      <c r="B653" s="56" t="s">
        <v>1785</v>
      </c>
      <c r="C653" s="43"/>
      <c r="D653" s="43" t="s">
        <v>634</v>
      </c>
      <c r="E653" s="53">
        <v>200</v>
      </c>
      <c r="F653" s="43"/>
      <c r="G653" s="4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>
        <f t="shared" si="41"/>
        <v>200</v>
      </c>
      <c r="T653" s="3"/>
      <c r="U653" s="3"/>
      <c r="V653" s="54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>
        <f t="shared" si="43"/>
        <v>0</v>
      </c>
      <c r="AK653" s="3">
        <f t="shared" si="40"/>
        <v>200</v>
      </c>
      <c r="AL653" s="43" t="s">
        <v>1965</v>
      </c>
    </row>
    <row r="654" spans="1:38" x14ac:dyDescent="0.25">
      <c r="A654" s="83" t="s">
        <v>1786</v>
      </c>
      <c r="B654" s="83"/>
      <c r="C654" s="83"/>
      <c r="D654" s="42"/>
      <c r="E654" s="53">
        <v>0</v>
      </c>
      <c r="F654" s="43"/>
      <c r="G654" s="4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>
        <f t="shared" si="41"/>
        <v>0</v>
      </c>
      <c r="T654" s="3"/>
      <c r="U654" s="3"/>
      <c r="V654" s="54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>
        <f t="shared" si="43"/>
        <v>0</v>
      </c>
      <c r="AK654" s="3">
        <f t="shared" si="40"/>
        <v>0</v>
      </c>
      <c r="AL654" s="43"/>
    </row>
    <row r="655" spans="1:38" ht="15.75" x14ac:dyDescent="0.25">
      <c r="A655" s="55" t="s">
        <v>1787</v>
      </c>
      <c r="B655" s="56" t="s">
        <v>1788</v>
      </c>
      <c r="C655" s="43" t="s">
        <v>1789</v>
      </c>
      <c r="D655" s="43" t="s">
        <v>459</v>
      </c>
      <c r="E655" s="53">
        <v>4.7</v>
      </c>
      <c r="F655" s="43"/>
      <c r="G655" s="4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>
        <f t="shared" si="41"/>
        <v>4.7</v>
      </c>
      <c r="T655" s="3"/>
      <c r="U655" s="3"/>
      <c r="V655" s="54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>
        <f t="shared" si="43"/>
        <v>0</v>
      </c>
      <c r="AK655" s="3">
        <f t="shared" si="40"/>
        <v>4.7</v>
      </c>
      <c r="AL655" s="43" t="s">
        <v>1967</v>
      </c>
    </row>
    <row r="656" spans="1:38" x14ac:dyDescent="0.25">
      <c r="A656" s="55" t="s">
        <v>1790</v>
      </c>
      <c r="B656" s="56" t="s">
        <v>1791</v>
      </c>
      <c r="C656" s="43"/>
      <c r="D656" s="43" t="s">
        <v>459</v>
      </c>
      <c r="E656" s="53">
        <v>3.0889999999999995</v>
      </c>
      <c r="F656" s="47"/>
      <c r="G656" s="4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>
        <f>5</f>
        <v>5</v>
      </c>
      <c r="S656" s="3">
        <f t="shared" si="41"/>
        <v>8.0889999999999986</v>
      </c>
      <c r="T656" s="3"/>
      <c r="U656" s="3"/>
      <c r="V656" s="54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>
        <f t="shared" si="43"/>
        <v>0</v>
      </c>
      <c r="AK656" s="3">
        <f t="shared" si="40"/>
        <v>8.0889999999999986</v>
      </c>
      <c r="AL656" s="43" t="s">
        <v>1967</v>
      </c>
    </row>
    <row r="657" spans="1:38" ht="15.75" x14ac:dyDescent="0.25">
      <c r="A657" s="55" t="s">
        <v>1792</v>
      </c>
      <c r="B657" s="56" t="s">
        <v>1793</v>
      </c>
      <c r="C657" s="43" t="s">
        <v>1789</v>
      </c>
      <c r="D657" s="43" t="s">
        <v>459</v>
      </c>
      <c r="E657" s="53">
        <v>1</v>
      </c>
      <c r="F657" s="43"/>
      <c r="G657" s="4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>
        <f t="shared" si="41"/>
        <v>1</v>
      </c>
      <c r="T657" s="3"/>
      <c r="U657" s="3"/>
      <c r="V657" s="54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>
        <f t="shared" si="43"/>
        <v>0</v>
      </c>
      <c r="AK657" s="3">
        <f t="shared" si="40"/>
        <v>1</v>
      </c>
      <c r="AL657" s="43" t="s">
        <v>1974</v>
      </c>
    </row>
    <row r="658" spans="1:38" x14ac:dyDescent="0.25">
      <c r="A658" s="55" t="s">
        <v>2014</v>
      </c>
      <c r="B658" s="56" t="s">
        <v>2016</v>
      </c>
      <c r="C658" s="43"/>
      <c r="D658" s="43" t="s">
        <v>442</v>
      </c>
      <c r="E658" s="53">
        <v>1000</v>
      </c>
      <c r="F658" s="43"/>
      <c r="G658" s="4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>
        <f t="shared" si="41"/>
        <v>1000</v>
      </c>
      <c r="T658" s="3"/>
      <c r="U658" s="3"/>
      <c r="V658" s="54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 t="e">
        <f>T658+U658+V658+W658+X658+Y658+Z658+AA658+AB658+AC658+AD658+AE658+AF658+AG658+#REF!</f>
        <v>#REF!</v>
      </c>
      <c r="AK658" s="3" t="e">
        <f t="shared" si="40"/>
        <v>#REF!</v>
      </c>
      <c r="AL658" s="43" t="s">
        <v>1965</v>
      </c>
    </row>
    <row r="659" spans="1:38" x14ac:dyDescent="0.25">
      <c r="A659" s="55" t="s">
        <v>2015</v>
      </c>
      <c r="B659" s="56" t="s">
        <v>2017</v>
      </c>
      <c r="C659" s="43"/>
      <c r="D659" s="43" t="s">
        <v>442</v>
      </c>
      <c r="E659" s="53">
        <v>1000</v>
      </c>
      <c r="F659" s="43"/>
      <c r="G659" s="4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>
        <f t="shared" si="41"/>
        <v>1000</v>
      </c>
      <c r="T659" s="3"/>
      <c r="U659" s="3"/>
      <c r="V659" s="54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 t="e">
        <f>T659+U659+V659+W659+X659+Y659+Z659+AA659+AB659+AC659+AD659+AE659+AF659+AG659+#REF!</f>
        <v>#REF!</v>
      </c>
      <c r="AK659" s="3" t="e">
        <f t="shared" si="40"/>
        <v>#REF!</v>
      </c>
      <c r="AL659" s="43" t="s">
        <v>1965</v>
      </c>
    </row>
    <row r="660" spans="1:38" x14ac:dyDescent="0.25">
      <c r="A660" s="55" t="s">
        <v>2060</v>
      </c>
      <c r="B660" s="56" t="s">
        <v>2061</v>
      </c>
      <c r="C660" s="43"/>
      <c r="D660" s="43" t="s">
        <v>459</v>
      </c>
      <c r="E660" s="53">
        <v>2.5</v>
      </c>
      <c r="F660" s="43"/>
      <c r="G660" s="4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>
        <f t="shared" si="41"/>
        <v>2.5</v>
      </c>
      <c r="T660" s="3"/>
      <c r="U660" s="3"/>
      <c r="V660" s="54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>
        <f t="shared" ref="AJ660:AJ709" si="44">SUM(T660:AI660)</f>
        <v>0</v>
      </c>
      <c r="AK660" s="3">
        <f t="shared" si="40"/>
        <v>2.5</v>
      </c>
      <c r="AL660" s="43" t="s">
        <v>1967</v>
      </c>
    </row>
    <row r="661" spans="1:38" x14ac:dyDescent="0.25">
      <c r="A661" s="83" t="s">
        <v>1794</v>
      </c>
      <c r="B661" s="83"/>
      <c r="C661" s="83"/>
      <c r="D661" s="42"/>
      <c r="E661" s="53">
        <v>0</v>
      </c>
      <c r="F661" s="43"/>
      <c r="G661" s="4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>
        <f t="shared" si="41"/>
        <v>0</v>
      </c>
      <c r="T661" s="3"/>
      <c r="U661" s="3"/>
      <c r="V661" s="54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>
        <f t="shared" si="44"/>
        <v>0</v>
      </c>
      <c r="AK661" s="3">
        <f t="shared" si="40"/>
        <v>0</v>
      </c>
      <c r="AL661" s="43"/>
    </row>
    <row r="662" spans="1:38" x14ac:dyDescent="0.25">
      <c r="A662" s="55" t="s">
        <v>1795</v>
      </c>
      <c r="B662" s="56" t="s">
        <v>1796</v>
      </c>
      <c r="C662" s="43"/>
      <c r="D662" s="43" t="s">
        <v>459</v>
      </c>
      <c r="E662" s="53">
        <v>0</v>
      </c>
      <c r="F662" s="43"/>
      <c r="G662" s="4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>
        <f t="shared" si="41"/>
        <v>0</v>
      </c>
      <c r="T662" s="3"/>
      <c r="U662" s="3"/>
      <c r="V662" s="54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>
        <f t="shared" si="44"/>
        <v>0</v>
      </c>
      <c r="AK662" s="3">
        <f t="shared" si="40"/>
        <v>0</v>
      </c>
      <c r="AL662" s="43" t="s">
        <v>1967</v>
      </c>
    </row>
    <row r="663" spans="1:38" x14ac:dyDescent="0.25">
      <c r="A663" s="83" t="s">
        <v>1797</v>
      </c>
      <c r="B663" s="83"/>
      <c r="C663" s="83"/>
      <c r="D663" s="42"/>
      <c r="E663" s="53">
        <v>0</v>
      </c>
      <c r="F663" s="43"/>
      <c r="G663" s="4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>
        <f t="shared" si="41"/>
        <v>0</v>
      </c>
      <c r="T663" s="3"/>
      <c r="U663" s="3"/>
      <c r="V663" s="54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>
        <f t="shared" si="44"/>
        <v>0</v>
      </c>
      <c r="AK663" s="3">
        <f t="shared" si="40"/>
        <v>0</v>
      </c>
      <c r="AL663" s="43"/>
    </row>
    <row r="664" spans="1:38" ht="15.75" x14ac:dyDescent="0.25">
      <c r="A664" s="55" t="s">
        <v>1798</v>
      </c>
      <c r="B664" s="56" t="s">
        <v>1799</v>
      </c>
      <c r="C664" s="43" t="s">
        <v>1800</v>
      </c>
      <c r="D664" s="43" t="s">
        <v>498</v>
      </c>
      <c r="E664" s="53">
        <v>28309.5</v>
      </c>
      <c r="F664" s="43"/>
      <c r="G664" s="4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>
        <f t="shared" si="41"/>
        <v>28309.5</v>
      </c>
      <c r="T664" s="3"/>
      <c r="U664" s="3"/>
      <c r="V664" s="54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>
        <f t="shared" si="44"/>
        <v>0</v>
      </c>
      <c r="AK664" s="3">
        <f t="shared" si="40"/>
        <v>28309.5</v>
      </c>
      <c r="AL664" s="43" t="s">
        <v>1965</v>
      </c>
    </row>
    <row r="665" spans="1:38" ht="15.75" x14ac:dyDescent="0.25">
      <c r="A665" s="55" t="s">
        <v>1801</v>
      </c>
      <c r="B665" s="56" t="s">
        <v>1802</v>
      </c>
      <c r="C665" s="43" t="s">
        <v>1803</v>
      </c>
      <c r="D665" s="43" t="s">
        <v>487</v>
      </c>
      <c r="E665" s="53">
        <v>1</v>
      </c>
      <c r="F665" s="43"/>
      <c r="G665" s="4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>
        <f t="shared" si="41"/>
        <v>1</v>
      </c>
      <c r="T665" s="3"/>
      <c r="U665" s="3"/>
      <c r="V665" s="54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>
        <f t="shared" si="44"/>
        <v>0</v>
      </c>
      <c r="AK665" s="3">
        <f t="shared" si="40"/>
        <v>1</v>
      </c>
      <c r="AL665" s="43" t="s">
        <v>1967</v>
      </c>
    </row>
    <row r="666" spans="1:38" ht="15.75" x14ac:dyDescent="0.25">
      <c r="A666" s="55" t="s">
        <v>1804</v>
      </c>
      <c r="B666" s="56" t="s">
        <v>1805</v>
      </c>
      <c r="C666" s="43" t="s">
        <v>1806</v>
      </c>
      <c r="D666" s="43" t="s">
        <v>459</v>
      </c>
      <c r="E666" s="53">
        <v>200</v>
      </c>
      <c r="F666" s="43"/>
      <c r="G666" s="4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>
        <f t="shared" si="41"/>
        <v>200</v>
      </c>
      <c r="T666" s="3"/>
      <c r="U666" s="3"/>
      <c r="V666" s="54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>
        <f t="shared" si="44"/>
        <v>0</v>
      </c>
      <c r="AK666" s="3">
        <f t="shared" si="40"/>
        <v>200</v>
      </c>
      <c r="AL666" s="43" t="s">
        <v>1965</v>
      </c>
    </row>
    <row r="667" spans="1:38" x14ac:dyDescent="0.25">
      <c r="A667" s="55" t="s">
        <v>1807</v>
      </c>
      <c r="B667" s="56" t="s">
        <v>1808</v>
      </c>
      <c r="C667" s="43" t="s">
        <v>1809</v>
      </c>
      <c r="D667" s="43" t="s">
        <v>459</v>
      </c>
      <c r="E667" s="53">
        <v>300</v>
      </c>
      <c r="F667" s="43"/>
      <c r="G667" s="4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>
        <f t="shared" si="41"/>
        <v>300</v>
      </c>
      <c r="T667" s="3"/>
      <c r="U667" s="3"/>
      <c r="V667" s="54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>
        <f t="shared" si="44"/>
        <v>0</v>
      </c>
      <c r="AK667" s="3">
        <f t="shared" si="40"/>
        <v>300</v>
      </c>
      <c r="AL667" s="43" t="s">
        <v>1965</v>
      </c>
    </row>
    <row r="668" spans="1:38" ht="15.75" x14ac:dyDescent="0.25">
      <c r="A668" s="55" t="s">
        <v>1810</v>
      </c>
      <c r="B668" s="56" t="s">
        <v>1811</v>
      </c>
      <c r="C668" s="43" t="s">
        <v>1812</v>
      </c>
      <c r="D668" s="43" t="s">
        <v>634</v>
      </c>
      <c r="E668" s="53">
        <v>1565</v>
      </c>
      <c r="F668" s="43"/>
      <c r="G668" s="4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>
        <f t="shared" si="41"/>
        <v>1565</v>
      </c>
      <c r="T668" s="3"/>
      <c r="U668" s="3"/>
      <c r="V668" s="54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>
        <f t="shared" si="44"/>
        <v>0</v>
      </c>
      <c r="AK668" s="3">
        <f t="shared" si="40"/>
        <v>1565</v>
      </c>
      <c r="AL668" s="43" t="s">
        <v>1965</v>
      </c>
    </row>
    <row r="669" spans="1:38" ht="15.75" x14ac:dyDescent="0.25">
      <c r="A669" s="55" t="s">
        <v>1813</v>
      </c>
      <c r="B669" s="56" t="s">
        <v>1814</v>
      </c>
      <c r="C669" s="43" t="s">
        <v>1749</v>
      </c>
      <c r="D669" s="43" t="s">
        <v>487</v>
      </c>
      <c r="E669" s="53">
        <v>480</v>
      </c>
      <c r="F669" s="43"/>
      <c r="G669" s="4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>
        <f t="shared" si="41"/>
        <v>480</v>
      </c>
      <c r="T669" s="3"/>
      <c r="U669" s="3"/>
      <c r="V669" s="54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>
        <f t="shared" si="44"/>
        <v>0</v>
      </c>
      <c r="AK669" s="3">
        <f t="shared" si="40"/>
        <v>480</v>
      </c>
      <c r="AL669" s="43" t="s">
        <v>1965</v>
      </c>
    </row>
    <row r="670" spans="1:38" ht="15.75" x14ac:dyDescent="0.25">
      <c r="A670" s="55" t="s">
        <v>1815</v>
      </c>
      <c r="B670" s="56" t="s">
        <v>1816</v>
      </c>
      <c r="C670" s="43" t="s">
        <v>1806</v>
      </c>
      <c r="D670" s="43" t="s">
        <v>442</v>
      </c>
      <c r="E670" s="53">
        <v>50</v>
      </c>
      <c r="F670" s="43"/>
      <c r="G670" s="4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>
        <f t="shared" si="41"/>
        <v>50</v>
      </c>
      <c r="T670" s="3"/>
      <c r="U670" s="3"/>
      <c r="V670" s="54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>
        <f t="shared" si="44"/>
        <v>0</v>
      </c>
      <c r="AK670" s="3">
        <f t="shared" si="40"/>
        <v>50</v>
      </c>
      <c r="AL670" s="43" t="s">
        <v>1965</v>
      </c>
    </row>
    <row r="671" spans="1:38" ht="15.75" x14ac:dyDescent="0.25">
      <c r="A671" s="55" t="s">
        <v>1817</v>
      </c>
      <c r="B671" s="56" t="s">
        <v>1818</v>
      </c>
      <c r="C671" s="43" t="s">
        <v>1819</v>
      </c>
      <c r="D671" s="43" t="s">
        <v>442</v>
      </c>
      <c r="E671" s="53">
        <v>100</v>
      </c>
      <c r="F671" s="43"/>
      <c r="G671" s="4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>
        <f t="shared" si="41"/>
        <v>100</v>
      </c>
      <c r="T671" s="3"/>
      <c r="U671" s="3"/>
      <c r="V671" s="54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>
        <f t="shared" si="44"/>
        <v>0</v>
      </c>
      <c r="AK671" s="3">
        <f t="shared" si="40"/>
        <v>100</v>
      </c>
      <c r="AL671" s="43" t="s">
        <v>1965</v>
      </c>
    </row>
    <row r="672" spans="1:38" ht="15.75" x14ac:dyDescent="0.25">
      <c r="A672" s="55" t="s">
        <v>1820</v>
      </c>
      <c r="B672" s="56" t="s">
        <v>1821</v>
      </c>
      <c r="C672" s="43" t="s">
        <v>1806</v>
      </c>
      <c r="D672" s="43" t="s">
        <v>442</v>
      </c>
      <c r="E672" s="53">
        <v>400</v>
      </c>
      <c r="F672" s="43"/>
      <c r="G672" s="4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>
        <f t="shared" si="41"/>
        <v>400</v>
      </c>
      <c r="T672" s="3"/>
      <c r="U672" s="3"/>
      <c r="V672" s="54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>
        <f t="shared" si="44"/>
        <v>0</v>
      </c>
      <c r="AK672" s="3">
        <f t="shared" si="40"/>
        <v>400</v>
      </c>
      <c r="AL672" s="43" t="s">
        <v>1965</v>
      </c>
    </row>
    <row r="673" spans="1:38" x14ac:dyDescent="0.25">
      <c r="A673" s="55" t="s">
        <v>1822</v>
      </c>
      <c r="B673" s="56" t="s">
        <v>1823</v>
      </c>
      <c r="C673" s="43"/>
      <c r="D673" s="43"/>
      <c r="E673" s="53">
        <v>0</v>
      </c>
      <c r="F673" s="43"/>
      <c r="G673" s="4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>
        <f t="shared" si="41"/>
        <v>0</v>
      </c>
      <c r="T673" s="3"/>
      <c r="U673" s="3"/>
      <c r="V673" s="54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>
        <f t="shared" si="44"/>
        <v>0</v>
      </c>
      <c r="AK673" s="3">
        <f t="shared" si="40"/>
        <v>0</v>
      </c>
      <c r="AL673" s="43" t="s">
        <v>1965</v>
      </c>
    </row>
    <row r="674" spans="1:38" x14ac:dyDescent="0.25">
      <c r="A674" s="55" t="s">
        <v>1824</v>
      </c>
      <c r="B674" s="56" t="s">
        <v>1825</v>
      </c>
      <c r="C674" s="43"/>
      <c r="D674" s="43"/>
      <c r="E674" s="53">
        <v>250</v>
      </c>
      <c r="F674" s="43"/>
      <c r="G674" s="4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>
        <f t="shared" si="41"/>
        <v>250</v>
      </c>
      <c r="T674" s="3"/>
      <c r="U674" s="3"/>
      <c r="V674" s="54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>
        <f t="shared" si="44"/>
        <v>0</v>
      </c>
      <c r="AK674" s="3">
        <f t="shared" si="40"/>
        <v>250</v>
      </c>
      <c r="AL674" s="43" t="s">
        <v>1965</v>
      </c>
    </row>
    <row r="675" spans="1:38" ht="15.75" x14ac:dyDescent="0.3">
      <c r="A675" s="55" t="s">
        <v>1826</v>
      </c>
      <c r="B675" s="56" t="s">
        <v>1827</v>
      </c>
      <c r="C675" s="46" t="s">
        <v>2315</v>
      </c>
      <c r="D675" s="43" t="s">
        <v>487</v>
      </c>
      <c r="E675" s="53">
        <v>600</v>
      </c>
      <c r="F675" s="43"/>
      <c r="G675" s="4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>
        <f t="shared" si="41"/>
        <v>600</v>
      </c>
      <c r="T675" s="3"/>
      <c r="U675" s="3"/>
      <c r="V675" s="54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>
        <f t="shared" si="44"/>
        <v>0</v>
      </c>
      <c r="AK675" s="3">
        <f t="shared" si="40"/>
        <v>600</v>
      </c>
      <c r="AL675" s="43" t="s">
        <v>1965</v>
      </c>
    </row>
    <row r="676" spans="1:38" x14ac:dyDescent="0.25">
      <c r="A676" s="55" t="s">
        <v>1828</v>
      </c>
      <c r="B676" s="56" t="s">
        <v>1829</v>
      </c>
      <c r="C676" s="46" t="s">
        <v>1830</v>
      </c>
      <c r="D676" s="43" t="s">
        <v>487</v>
      </c>
      <c r="E676" s="53">
        <v>497</v>
      </c>
      <c r="F676" s="43"/>
      <c r="G676" s="4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>
        <f t="shared" si="41"/>
        <v>497</v>
      </c>
      <c r="T676" s="3"/>
      <c r="U676" s="3"/>
      <c r="V676" s="54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>
        <f t="shared" si="44"/>
        <v>0</v>
      </c>
      <c r="AK676" s="3">
        <f t="shared" si="40"/>
        <v>497</v>
      </c>
      <c r="AL676" s="43" t="s">
        <v>1965</v>
      </c>
    </row>
    <row r="677" spans="1:38" x14ac:dyDescent="0.25">
      <c r="A677" s="83" t="s">
        <v>1831</v>
      </c>
      <c r="B677" s="83"/>
      <c r="C677" s="83"/>
      <c r="D677" s="42"/>
      <c r="E677" s="53">
        <v>0</v>
      </c>
      <c r="F677" s="43"/>
      <c r="G677" s="4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>
        <f t="shared" si="41"/>
        <v>0</v>
      </c>
      <c r="T677" s="3"/>
      <c r="U677" s="3"/>
      <c r="V677" s="54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>
        <f t="shared" si="44"/>
        <v>0</v>
      </c>
      <c r="AK677" s="3">
        <f t="shared" si="40"/>
        <v>0</v>
      </c>
      <c r="AL677" s="43"/>
    </row>
    <row r="678" spans="1:38" x14ac:dyDescent="0.25">
      <c r="A678" s="55" t="s">
        <v>1832</v>
      </c>
      <c r="B678" s="56" t="s">
        <v>1833</v>
      </c>
      <c r="C678" s="43" t="s">
        <v>1834</v>
      </c>
      <c r="D678" s="43" t="s">
        <v>442</v>
      </c>
      <c r="E678" s="53">
        <v>0</v>
      </c>
      <c r="F678" s="43"/>
      <c r="G678" s="4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>
        <f t="shared" si="41"/>
        <v>0</v>
      </c>
      <c r="T678" s="3"/>
      <c r="U678" s="3"/>
      <c r="V678" s="54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>
        <f t="shared" si="44"/>
        <v>0</v>
      </c>
      <c r="AK678" s="3">
        <f t="shared" si="40"/>
        <v>0</v>
      </c>
      <c r="AL678" s="43" t="s">
        <v>1967</v>
      </c>
    </row>
    <row r="679" spans="1:38" x14ac:dyDescent="0.25">
      <c r="A679" s="55" t="s">
        <v>1835</v>
      </c>
      <c r="B679" s="56" t="s">
        <v>1836</v>
      </c>
      <c r="C679" s="43" t="s">
        <v>1834</v>
      </c>
      <c r="D679" s="43" t="s">
        <v>442</v>
      </c>
      <c r="E679" s="53">
        <v>188.6</v>
      </c>
      <c r="F679" s="43"/>
      <c r="G679" s="4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>
        <f t="shared" si="41"/>
        <v>188.6</v>
      </c>
      <c r="T679" s="3"/>
      <c r="U679" s="3"/>
      <c r="V679" s="54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>
        <f t="shared" si="44"/>
        <v>0</v>
      </c>
      <c r="AK679" s="3">
        <f t="shared" si="40"/>
        <v>188.6</v>
      </c>
      <c r="AL679" s="43" t="s">
        <v>1965</v>
      </c>
    </row>
    <row r="680" spans="1:38" x14ac:dyDescent="0.25">
      <c r="A680" s="55" t="s">
        <v>1837</v>
      </c>
      <c r="B680" s="71" t="s">
        <v>1838</v>
      </c>
      <c r="C680" s="43"/>
      <c r="D680" s="43" t="s">
        <v>1671</v>
      </c>
      <c r="E680" s="53">
        <v>100</v>
      </c>
      <c r="F680" s="43"/>
      <c r="G680" s="4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>
        <f t="shared" si="41"/>
        <v>100</v>
      </c>
      <c r="T680" s="3"/>
      <c r="U680" s="3"/>
      <c r="V680" s="54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>
        <f t="shared" si="44"/>
        <v>0</v>
      </c>
      <c r="AK680" s="3">
        <f t="shared" si="40"/>
        <v>100</v>
      </c>
      <c r="AL680" s="43" t="s">
        <v>1965</v>
      </c>
    </row>
    <row r="681" spans="1:38" x14ac:dyDescent="0.25">
      <c r="A681" s="55" t="s">
        <v>1839</v>
      </c>
      <c r="B681" s="56" t="s">
        <v>1840</v>
      </c>
      <c r="C681" s="43"/>
      <c r="D681" s="43"/>
      <c r="E681" s="53">
        <v>0</v>
      </c>
      <c r="F681" s="43"/>
      <c r="G681" s="4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>
        <f t="shared" si="41"/>
        <v>0</v>
      </c>
      <c r="T681" s="3"/>
      <c r="U681" s="3"/>
      <c r="V681" s="54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>
        <f t="shared" si="44"/>
        <v>0</v>
      </c>
      <c r="AK681" s="3">
        <f t="shared" si="40"/>
        <v>0</v>
      </c>
      <c r="AL681" s="43" t="s">
        <v>1965</v>
      </c>
    </row>
    <row r="682" spans="1:38" x14ac:dyDescent="0.25">
      <c r="A682" s="55" t="s">
        <v>1841</v>
      </c>
      <c r="B682" s="56" t="s">
        <v>1842</v>
      </c>
      <c r="C682" s="43"/>
      <c r="D682" s="43" t="s">
        <v>1671</v>
      </c>
      <c r="E682" s="53">
        <v>0</v>
      </c>
      <c r="F682" s="43"/>
      <c r="G682" s="4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>
        <f t="shared" si="41"/>
        <v>0</v>
      </c>
      <c r="T682" s="3"/>
      <c r="U682" s="3"/>
      <c r="V682" s="54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>
        <f t="shared" si="44"/>
        <v>0</v>
      </c>
      <c r="AK682" s="3">
        <f t="shared" si="40"/>
        <v>0</v>
      </c>
      <c r="AL682" s="43" t="s">
        <v>1972</v>
      </c>
    </row>
    <row r="683" spans="1:38" x14ac:dyDescent="0.25">
      <c r="A683" s="83" t="s">
        <v>1843</v>
      </c>
      <c r="B683" s="83"/>
      <c r="C683" s="83"/>
      <c r="D683" s="42"/>
      <c r="E683" s="53">
        <v>0</v>
      </c>
      <c r="F683" s="43"/>
      <c r="G683" s="4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>
        <f t="shared" si="41"/>
        <v>0</v>
      </c>
      <c r="T683" s="3"/>
      <c r="U683" s="3"/>
      <c r="V683" s="54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>
        <f t="shared" si="44"/>
        <v>0</v>
      </c>
      <c r="AK683" s="3">
        <f t="shared" si="40"/>
        <v>0</v>
      </c>
      <c r="AL683" s="43"/>
    </row>
    <row r="684" spans="1:38" ht="15.75" x14ac:dyDescent="0.25">
      <c r="A684" s="55" t="s">
        <v>1844</v>
      </c>
      <c r="B684" s="56" t="s">
        <v>1845</v>
      </c>
      <c r="C684" s="43" t="s">
        <v>1846</v>
      </c>
      <c r="D684" s="43" t="s">
        <v>442</v>
      </c>
      <c r="E684" s="53">
        <v>1278.5</v>
      </c>
      <c r="F684" s="43"/>
      <c r="G684" s="4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>
        <f t="shared" si="41"/>
        <v>1278.5</v>
      </c>
      <c r="T684" s="3"/>
      <c r="U684" s="3"/>
      <c r="V684" s="54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>
        <f t="shared" si="44"/>
        <v>0</v>
      </c>
      <c r="AK684" s="3">
        <f t="shared" si="40"/>
        <v>1278.5</v>
      </c>
      <c r="AL684" s="43" t="s">
        <v>1975</v>
      </c>
    </row>
    <row r="685" spans="1:38" ht="15.75" x14ac:dyDescent="0.3">
      <c r="A685" s="55" t="s">
        <v>1847</v>
      </c>
      <c r="B685" s="56" t="s">
        <v>1848</v>
      </c>
      <c r="C685" s="46" t="s">
        <v>2316</v>
      </c>
      <c r="D685" s="43" t="s">
        <v>442</v>
      </c>
      <c r="E685" s="53">
        <v>1423</v>
      </c>
      <c r="F685" s="43"/>
      <c r="G685" s="4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>
        <f t="shared" si="41"/>
        <v>1423</v>
      </c>
      <c r="T685" s="3"/>
      <c r="U685" s="3"/>
      <c r="V685" s="54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>
        <f t="shared" si="44"/>
        <v>0</v>
      </c>
      <c r="AK685" s="3">
        <f t="shared" si="40"/>
        <v>1423</v>
      </c>
      <c r="AL685" s="43" t="s">
        <v>1975</v>
      </c>
    </row>
    <row r="686" spans="1:38" x14ac:dyDescent="0.25">
      <c r="A686" s="55" t="s">
        <v>1849</v>
      </c>
      <c r="B686" s="56" t="s">
        <v>1850</v>
      </c>
      <c r="C686" s="46" t="s">
        <v>1851</v>
      </c>
      <c r="D686" s="43" t="s">
        <v>442</v>
      </c>
      <c r="E686" s="53">
        <v>499.97</v>
      </c>
      <c r="F686" s="43"/>
      <c r="G686" s="4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>
        <f t="shared" si="41"/>
        <v>499.97</v>
      </c>
      <c r="T686" s="3"/>
      <c r="U686" s="3"/>
      <c r="V686" s="54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>
        <f t="shared" si="44"/>
        <v>0</v>
      </c>
      <c r="AK686" s="3">
        <f t="shared" si="40"/>
        <v>499.97</v>
      </c>
      <c r="AL686" s="43" t="s">
        <v>1965</v>
      </c>
    </row>
    <row r="687" spans="1:38" x14ac:dyDescent="0.25">
      <c r="A687" s="83" t="s">
        <v>1852</v>
      </c>
      <c r="B687" s="83"/>
      <c r="C687" s="83"/>
      <c r="D687" s="42"/>
      <c r="E687" s="53">
        <v>0</v>
      </c>
      <c r="F687" s="43"/>
      <c r="G687" s="4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>
        <f t="shared" si="41"/>
        <v>0</v>
      </c>
      <c r="T687" s="3"/>
      <c r="U687" s="3"/>
      <c r="V687" s="54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>
        <f t="shared" si="44"/>
        <v>0</v>
      </c>
      <c r="AK687" s="3">
        <f t="shared" si="40"/>
        <v>0</v>
      </c>
      <c r="AL687" s="43"/>
    </row>
    <row r="688" spans="1:38" x14ac:dyDescent="0.25">
      <c r="A688" s="55" t="s">
        <v>1853</v>
      </c>
      <c r="B688" s="63" t="s">
        <v>1854</v>
      </c>
      <c r="C688" s="43"/>
      <c r="D688" s="43" t="s">
        <v>442</v>
      </c>
      <c r="E688" s="53">
        <v>1</v>
      </c>
      <c r="F688" s="43"/>
      <c r="G688" s="4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>
        <f t="shared" si="41"/>
        <v>1</v>
      </c>
      <c r="T688" s="3"/>
      <c r="U688" s="3"/>
      <c r="V688" s="54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>
        <f t="shared" si="44"/>
        <v>0</v>
      </c>
      <c r="AK688" s="3">
        <f t="shared" si="40"/>
        <v>1</v>
      </c>
      <c r="AL688" s="43"/>
    </row>
    <row r="689" spans="1:38" x14ac:dyDescent="0.25">
      <c r="A689" s="55" t="s">
        <v>1855</v>
      </c>
      <c r="B689" s="63" t="s">
        <v>1856</v>
      </c>
      <c r="C689" s="43"/>
      <c r="D689" s="43" t="s">
        <v>634</v>
      </c>
      <c r="E689" s="53">
        <v>2</v>
      </c>
      <c r="F689" s="43"/>
      <c r="G689" s="4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>
        <f t="shared" si="41"/>
        <v>2</v>
      </c>
      <c r="T689" s="3"/>
      <c r="U689" s="3"/>
      <c r="V689" s="54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>
        <f t="shared" si="44"/>
        <v>0</v>
      </c>
      <c r="AK689" s="3">
        <f t="shared" si="40"/>
        <v>2</v>
      </c>
      <c r="AL689" s="43" t="s">
        <v>1983</v>
      </c>
    </row>
    <row r="690" spans="1:38" x14ac:dyDescent="0.25">
      <c r="A690" s="55" t="s">
        <v>1857</v>
      </c>
      <c r="B690" s="63" t="s">
        <v>1858</v>
      </c>
      <c r="C690" s="43"/>
      <c r="D690" s="43" t="s">
        <v>487</v>
      </c>
      <c r="E690" s="53">
        <v>0</v>
      </c>
      <c r="F690" s="43"/>
      <c r="G690" s="4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>
        <f t="shared" si="41"/>
        <v>0</v>
      </c>
      <c r="T690" s="3"/>
      <c r="U690" s="3"/>
      <c r="V690" s="54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>
        <f t="shared" si="44"/>
        <v>0</v>
      </c>
      <c r="AK690" s="3">
        <f t="shared" ref="AK690:AK732" si="45">S690-AJ690</f>
        <v>0</v>
      </c>
      <c r="AL690" s="43" t="s">
        <v>1983</v>
      </c>
    </row>
    <row r="691" spans="1:38" x14ac:dyDescent="0.25">
      <c r="A691" s="55" t="s">
        <v>1859</v>
      </c>
      <c r="B691" s="63" t="s">
        <v>1860</v>
      </c>
      <c r="C691" s="43"/>
      <c r="D691" s="43" t="s">
        <v>442</v>
      </c>
      <c r="E691" s="53">
        <v>2</v>
      </c>
      <c r="F691" s="43"/>
      <c r="G691" s="4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>
        <f t="shared" si="41"/>
        <v>2</v>
      </c>
      <c r="T691" s="3"/>
      <c r="U691" s="3"/>
      <c r="V691" s="54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>
        <f t="shared" si="44"/>
        <v>0</v>
      </c>
      <c r="AK691" s="3">
        <f t="shared" si="45"/>
        <v>2</v>
      </c>
      <c r="AL691" s="43"/>
    </row>
    <row r="692" spans="1:38" x14ac:dyDescent="0.25">
      <c r="A692" s="83" t="s">
        <v>1861</v>
      </c>
      <c r="B692" s="83"/>
      <c r="C692" s="83"/>
      <c r="D692" s="42"/>
      <c r="E692" s="53">
        <v>0</v>
      </c>
      <c r="F692" s="43"/>
      <c r="G692" s="4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>
        <f t="shared" si="41"/>
        <v>0</v>
      </c>
      <c r="T692" s="3"/>
      <c r="U692" s="3"/>
      <c r="V692" s="54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>
        <f t="shared" si="44"/>
        <v>0</v>
      </c>
      <c r="AK692" s="3">
        <f t="shared" si="45"/>
        <v>0</v>
      </c>
      <c r="AL692" s="43"/>
    </row>
    <row r="693" spans="1:38" x14ac:dyDescent="0.25">
      <c r="A693" s="55" t="s">
        <v>1862</v>
      </c>
      <c r="B693" s="56" t="s">
        <v>1863</v>
      </c>
      <c r="C693" s="43"/>
      <c r="D693" s="43"/>
      <c r="E693" s="53">
        <v>0</v>
      </c>
      <c r="F693" s="43"/>
      <c r="G693" s="4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>
        <f t="shared" si="41"/>
        <v>0</v>
      </c>
      <c r="T693" s="3"/>
      <c r="U693" s="3"/>
      <c r="V693" s="54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>
        <f t="shared" si="44"/>
        <v>0</v>
      </c>
      <c r="AK693" s="3">
        <f t="shared" si="45"/>
        <v>0</v>
      </c>
      <c r="AL693" s="43"/>
    </row>
    <row r="694" spans="1:38" x14ac:dyDescent="0.25">
      <c r="A694" s="55" t="s">
        <v>1864</v>
      </c>
      <c r="B694" s="56" t="s">
        <v>1865</v>
      </c>
      <c r="C694" s="43"/>
      <c r="D694" s="43"/>
      <c r="E694" s="53">
        <v>0</v>
      </c>
      <c r="F694" s="43"/>
      <c r="G694" s="4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>
        <f t="shared" ref="S694:S738" si="46">SUM(E694:R694)</f>
        <v>0</v>
      </c>
      <c r="T694" s="3"/>
      <c r="U694" s="3"/>
      <c r="V694" s="54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>
        <f t="shared" si="44"/>
        <v>0</v>
      </c>
      <c r="AK694" s="3">
        <f t="shared" si="45"/>
        <v>0</v>
      </c>
      <c r="AL694" s="43" t="s">
        <v>2059</v>
      </c>
    </row>
    <row r="695" spans="1:38" x14ac:dyDescent="0.25">
      <c r="A695" s="55" t="s">
        <v>1866</v>
      </c>
      <c r="B695" s="56" t="s">
        <v>1867</v>
      </c>
      <c r="C695" s="43"/>
      <c r="D695" s="43"/>
      <c r="E695" s="53">
        <v>3</v>
      </c>
      <c r="F695" s="43"/>
      <c r="G695" s="4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>
        <f t="shared" si="46"/>
        <v>3</v>
      </c>
      <c r="T695" s="3"/>
      <c r="U695" s="3"/>
      <c r="V695" s="54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>
        <f t="shared" si="44"/>
        <v>0</v>
      </c>
      <c r="AK695" s="3">
        <f t="shared" si="45"/>
        <v>3</v>
      </c>
      <c r="AL695" s="43"/>
    </row>
    <row r="696" spans="1:38" x14ac:dyDescent="0.25">
      <c r="A696" s="55" t="s">
        <v>1868</v>
      </c>
      <c r="B696" s="56" t="s">
        <v>1869</v>
      </c>
      <c r="C696" s="43"/>
      <c r="D696" s="43"/>
      <c r="E696" s="53">
        <v>0</v>
      </c>
      <c r="F696" s="43"/>
      <c r="G696" s="4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>
        <f t="shared" si="46"/>
        <v>0</v>
      </c>
      <c r="T696" s="3"/>
      <c r="U696" s="3"/>
      <c r="V696" s="54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>
        <f t="shared" si="44"/>
        <v>0</v>
      </c>
      <c r="AK696" s="3">
        <f t="shared" si="45"/>
        <v>0</v>
      </c>
      <c r="AL696" s="43"/>
    </row>
    <row r="697" spans="1:38" x14ac:dyDescent="0.25">
      <c r="A697" s="55" t="s">
        <v>1870</v>
      </c>
      <c r="B697" s="56" t="s">
        <v>1871</v>
      </c>
      <c r="C697" s="43"/>
      <c r="D697" s="43"/>
      <c r="E697" s="53">
        <v>0.5</v>
      </c>
      <c r="F697" s="43"/>
      <c r="G697" s="4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>
        <f t="shared" si="46"/>
        <v>0.5</v>
      </c>
      <c r="T697" s="3"/>
      <c r="U697" s="3"/>
      <c r="V697" s="54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>
        <f t="shared" si="44"/>
        <v>0</v>
      </c>
      <c r="AK697" s="3">
        <f t="shared" si="45"/>
        <v>0.5</v>
      </c>
      <c r="AL697" s="43"/>
    </row>
    <row r="698" spans="1:38" x14ac:dyDescent="0.25">
      <c r="A698" s="55" t="s">
        <v>1872</v>
      </c>
      <c r="B698" s="56" t="s">
        <v>1873</v>
      </c>
      <c r="C698" s="43"/>
      <c r="D698" s="43"/>
      <c r="E698" s="53">
        <v>0</v>
      </c>
      <c r="F698" s="43"/>
      <c r="G698" s="4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>
        <f t="shared" si="46"/>
        <v>0</v>
      </c>
      <c r="T698" s="3"/>
      <c r="U698" s="3"/>
      <c r="V698" s="54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>
        <f t="shared" si="44"/>
        <v>0</v>
      </c>
      <c r="AK698" s="3">
        <f t="shared" si="45"/>
        <v>0</v>
      </c>
      <c r="AL698" s="43" t="s">
        <v>1984</v>
      </c>
    </row>
    <row r="699" spans="1:38" x14ac:dyDescent="0.25">
      <c r="A699" s="55" t="s">
        <v>1874</v>
      </c>
      <c r="B699" s="72" t="s">
        <v>1875</v>
      </c>
      <c r="C699" s="51"/>
      <c r="D699" s="51"/>
      <c r="E699" s="53">
        <v>5.03</v>
      </c>
      <c r="F699" s="43"/>
      <c r="G699" s="4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>
        <f t="shared" si="46"/>
        <v>5.03</v>
      </c>
      <c r="T699" s="3"/>
      <c r="U699" s="3"/>
      <c r="V699" s="54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>
        <f t="shared" si="44"/>
        <v>0</v>
      </c>
      <c r="AK699" s="3">
        <f t="shared" si="45"/>
        <v>5.03</v>
      </c>
      <c r="AL699" s="43" t="s">
        <v>1967</v>
      </c>
    </row>
    <row r="700" spans="1:38" x14ac:dyDescent="0.25">
      <c r="A700" s="55" t="s">
        <v>1876</v>
      </c>
      <c r="B700" s="72" t="s">
        <v>1877</v>
      </c>
      <c r="C700" s="51"/>
      <c r="D700" s="51"/>
      <c r="E700" s="53">
        <v>3</v>
      </c>
      <c r="F700" s="43"/>
      <c r="G700" s="4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>
        <f t="shared" si="46"/>
        <v>3</v>
      </c>
      <c r="T700" s="3"/>
      <c r="U700" s="3"/>
      <c r="V700" s="54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>
        <f t="shared" si="44"/>
        <v>0</v>
      </c>
      <c r="AK700" s="3">
        <f t="shared" si="45"/>
        <v>3</v>
      </c>
      <c r="AL700" s="43"/>
    </row>
    <row r="701" spans="1:38" ht="15.75" x14ac:dyDescent="0.25">
      <c r="A701" s="55" t="s">
        <v>1878</v>
      </c>
      <c r="B701" s="56" t="s">
        <v>1879</v>
      </c>
      <c r="C701" s="43" t="s">
        <v>1880</v>
      </c>
      <c r="D701" s="51"/>
      <c r="E701" s="53">
        <v>0</v>
      </c>
      <c r="F701" s="43"/>
      <c r="G701" s="4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>
        <f t="shared" si="46"/>
        <v>0</v>
      </c>
      <c r="T701" s="3"/>
      <c r="U701" s="3"/>
      <c r="V701" s="54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>
        <f t="shared" si="44"/>
        <v>0</v>
      </c>
      <c r="AK701" s="3">
        <f t="shared" si="45"/>
        <v>0</v>
      </c>
      <c r="AL701" s="43"/>
    </row>
    <row r="702" spans="1:38" x14ac:dyDescent="0.25">
      <c r="A702" s="55" t="s">
        <v>1881</v>
      </c>
      <c r="B702" s="56" t="s">
        <v>1882</v>
      </c>
      <c r="C702" s="43"/>
      <c r="D702" s="51"/>
      <c r="E702" s="53">
        <v>2</v>
      </c>
      <c r="F702" s="43"/>
      <c r="G702" s="4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>
        <f t="shared" si="46"/>
        <v>2</v>
      </c>
      <c r="T702" s="3"/>
      <c r="U702" s="3"/>
      <c r="V702" s="54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>
        <f t="shared" si="44"/>
        <v>0</v>
      </c>
      <c r="AK702" s="3">
        <f t="shared" si="45"/>
        <v>2</v>
      </c>
      <c r="AL702" s="43"/>
    </row>
    <row r="703" spans="1:38" x14ac:dyDescent="0.25">
      <c r="A703" s="55" t="s">
        <v>1883</v>
      </c>
      <c r="B703" s="56" t="s">
        <v>1858</v>
      </c>
      <c r="C703" s="43"/>
      <c r="D703" s="51"/>
      <c r="E703" s="53">
        <v>3</v>
      </c>
      <c r="F703" s="43"/>
      <c r="G703" s="4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>
        <f t="shared" si="46"/>
        <v>3</v>
      </c>
      <c r="T703" s="3"/>
      <c r="U703" s="3"/>
      <c r="V703" s="54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>
        <f t="shared" si="44"/>
        <v>0</v>
      </c>
      <c r="AK703" s="3">
        <f t="shared" si="45"/>
        <v>3</v>
      </c>
      <c r="AL703" s="43"/>
    </row>
    <row r="704" spans="1:38" x14ac:dyDescent="0.25">
      <c r="A704" s="55" t="s">
        <v>1884</v>
      </c>
      <c r="B704" s="56" t="s">
        <v>1885</v>
      </c>
      <c r="C704" s="43"/>
      <c r="D704" s="51"/>
      <c r="E704" s="53">
        <v>0</v>
      </c>
      <c r="F704" s="43"/>
      <c r="G704" s="4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>
        <f t="shared" si="46"/>
        <v>0</v>
      </c>
      <c r="T704" s="3"/>
      <c r="U704" s="3"/>
      <c r="V704" s="54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>
        <f t="shared" si="44"/>
        <v>0</v>
      </c>
      <c r="AK704" s="3">
        <f t="shared" si="45"/>
        <v>0</v>
      </c>
      <c r="AL704" s="43"/>
    </row>
    <row r="705" spans="1:38" x14ac:dyDescent="0.25">
      <c r="A705" s="55" t="s">
        <v>1886</v>
      </c>
      <c r="B705" s="56" t="s">
        <v>1887</v>
      </c>
      <c r="C705" s="43"/>
      <c r="D705" s="51"/>
      <c r="E705" s="53">
        <v>1</v>
      </c>
      <c r="F705" s="43"/>
      <c r="G705" s="4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>
        <f t="shared" si="46"/>
        <v>1</v>
      </c>
      <c r="T705" s="3"/>
      <c r="U705" s="3"/>
      <c r="V705" s="54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>
        <f t="shared" si="44"/>
        <v>0</v>
      </c>
      <c r="AK705" s="3">
        <f t="shared" si="45"/>
        <v>1</v>
      </c>
      <c r="AL705" s="43" t="s">
        <v>1985</v>
      </c>
    </row>
    <row r="706" spans="1:38" x14ac:dyDescent="0.25">
      <c r="A706" s="55" t="s">
        <v>1888</v>
      </c>
      <c r="B706" s="56" t="s">
        <v>1889</v>
      </c>
      <c r="C706" s="43"/>
      <c r="D706" s="51"/>
      <c r="E706" s="53">
        <v>0</v>
      </c>
      <c r="F706" s="43"/>
      <c r="G706" s="4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>
        <f t="shared" si="46"/>
        <v>0</v>
      </c>
      <c r="T706" s="3"/>
      <c r="U706" s="3"/>
      <c r="V706" s="54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>
        <f t="shared" si="44"/>
        <v>0</v>
      </c>
      <c r="AK706" s="3">
        <f t="shared" si="45"/>
        <v>0</v>
      </c>
      <c r="AL706" s="43"/>
    </row>
    <row r="707" spans="1:38" x14ac:dyDescent="0.25">
      <c r="A707" s="55" t="s">
        <v>1890</v>
      </c>
      <c r="B707" s="56" t="s">
        <v>1891</v>
      </c>
      <c r="C707" s="43"/>
      <c r="D707" s="51"/>
      <c r="E707" s="53">
        <v>0</v>
      </c>
      <c r="F707" s="43"/>
      <c r="G707" s="4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>
        <f t="shared" si="46"/>
        <v>0</v>
      </c>
      <c r="T707" s="3"/>
      <c r="U707" s="3"/>
      <c r="V707" s="54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>
        <f t="shared" si="44"/>
        <v>0</v>
      </c>
      <c r="AK707" s="3">
        <f t="shared" si="45"/>
        <v>0</v>
      </c>
      <c r="AL707" s="43" t="s">
        <v>1986</v>
      </c>
    </row>
    <row r="708" spans="1:38" x14ac:dyDescent="0.25">
      <c r="A708" s="55" t="s">
        <v>1892</v>
      </c>
      <c r="B708" s="56" t="s">
        <v>1893</v>
      </c>
      <c r="C708" s="43"/>
      <c r="D708" s="51"/>
      <c r="E708" s="53">
        <v>2</v>
      </c>
      <c r="F708" s="43"/>
      <c r="G708" s="4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>
        <f t="shared" si="46"/>
        <v>2</v>
      </c>
      <c r="T708" s="3"/>
      <c r="U708" s="3"/>
      <c r="V708" s="54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>
        <f t="shared" si="44"/>
        <v>0</v>
      </c>
      <c r="AK708" s="3">
        <f t="shared" si="45"/>
        <v>2</v>
      </c>
      <c r="AL708" s="43" t="s">
        <v>1986</v>
      </c>
    </row>
    <row r="709" spans="1:38" x14ac:dyDescent="0.25">
      <c r="A709" s="55" t="s">
        <v>1894</v>
      </c>
      <c r="B709" s="56" t="s">
        <v>1895</v>
      </c>
      <c r="C709" s="43"/>
      <c r="D709" s="51"/>
      <c r="E709" s="53">
        <v>30</v>
      </c>
      <c r="F709" s="43"/>
      <c r="G709" s="4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>
        <f t="shared" si="46"/>
        <v>30</v>
      </c>
      <c r="T709" s="3"/>
      <c r="U709" s="3"/>
      <c r="V709" s="54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>
        <f t="shared" si="44"/>
        <v>0</v>
      </c>
      <c r="AK709" s="3">
        <f t="shared" si="45"/>
        <v>30</v>
      </c>
      <c r="AL709" s="43" t="s">
        <v>1974</v>
      </c>
    </row>
    <row r="710" spans="1:38" x14ac:dyDescent="0.25">
      <c r="A710" s="55" t="s">
        <v>1896</v>
      </c>
      <c r="B710" s="56" t="s">
        <v>1897</v>
      </c>
      <c r="C710" s="43"/>
      <c r="D710" s="51"/>
      <c r="E710" s="53">
        <v>1</v>
      </c>
      <c r="F710" s="43"/>
      <c r="G710" s="4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>
        <f t="shared" si="46"/>
        <v>1</v>
      </c>
      <c r="T710" s="3"/>
      <c r="U710" s="3"/>
      <c r="V710" s="54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>
        <v>0</v>
      </c>
      <c r="AK710" s="3">
        <f t="shared" si="45"/>
        <v>1</v>
      </c>
      <c r="AL710" s="43"/>
    </row>
    <row r="711" spans="1:38" x14ac:dyDescent="0.25">
      <c r="A711" s="78" t="s">
        <v>1898</v>
      </c>
      <c r="B711" s="78"/>
      <c r="C711" s="78"/>
      <c r="D711" s="42"/>
      <c r="E711" s="53">
        <v>0</v>
      </c>
      <c r="F711" s="43"/>
      <c r="G711" s="4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>
        <f t="shared" si="46"/>
        <v>0</v>
      </c>
      <c r="T711" s="3"/>
      <c r="U711" s="3"/>
      <c r="V711" s="54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>
        <f t="shared" ref="AJ711:AJ717" si="47">SUM(T711:AI711)</f>
        <v>0</v>
      </c>
      <c r="AK711" s="3">
        <f t="shared" si="45"/>
        <v>0</v>
      </c>
      <c r="AL711" s="43" t="s">
        <v>1967</v>
      </c>
    </row>
    <row r="712" spans="1:38" x14ac:dyDescent="0.25">
      <c r="A712" s="55" t="s">
        <v>1899</v>
      </c>
      <c r="B712" s="56" t="s">
        <v>1900</v>
      </c>
      <c r="C712" s="43"/>
      <c r="D712" s="43" t="s">
        <v>442</v>
      </c>
      <c r="E712" s="53">
        <v>7.5</v>
      </c>
      <c r="F712" s="47"/>
      <c r="G712" s="4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>
        <f>30</f>
        <v>30</v>
      </c>
      <c r="S712" s="3">
        <f t="shared" si="46"/>
        <v>37.5</v>
      </c>
      <c r="T712" s="3"/>
      <c r="U712" s="3"/>
      <c r="V712" s="54"/>
      <c r="W712" s="3"/>
      <c r="X712" s="3"/>
      <c r="Y712" s="3">
        <f>5</f>
        <v>5</v>
      </c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>
        <f t="shared" si="47"/>
        <v>5</v>
      </c>
      <c r="AK712" s="3">
        <f t="shared" si="45"/>
        <v>32.5</v>
      </c>
      <c r="AL712" s="43" t="s">
        <v>1967</v>
      </c>
    </row>
    <row r="713" spans="1:38" ht="15.75" x14ac:dyDescent="0.25">
      <c r="A713" s="55" t="s">
        <v>1901</v>
      </c>
      <c r="B713" s="56" t="s">
        <v>1902</v>
      </c>
      <c r="C713" s="43" t="s">
        <v>1385</v>
      </c>
      <c r="D713" s="43" t="s">
        <v>459</v>
      </c>
      <c r="E713" s="53">
        <v>8.3000000000000007</v>
      </c>
      <c r="F713" s="43"/>
      <c r="G713" s="4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>
        <f t="shared" si="46"/>
        <v>8.3000000000000007</v>
      </c>
      <c r="T713" s="3"/>
      <c r="U713" s="73"/>
      <c r="V713" s="54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>
        <f t="shared" si="47"/>
        <v>0</v>
      </c>
      <c r="AK713" s="3">
        <f t="shared" si="45"/>
        <v>8.3000000000000007</v>
      </c>
      <c r="AL713" s="43" t="s">
        <v>1967</v>
      </c>
    </row>
    <row r="714" spans="1:38" x14ac:dyDescent="0.25">
      <c r="A714" s="55" t="s">
        <v>1903</v>
      </c>
      <c r="B714" s="63" t="s">
        <v>1904</v>
      </c>
      <c r="C714" s="43"/>
      <c r="D714" s="43" t="s">
        <v>487</v>
      </c>
      <c r="E714" s="53">
        <v>0</v>
      </c>
      <c r="F714" s="43"/>
      <c r="G714" s="4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>
        <f t="shared" si="46"/>
        <v>0</v>
      </c>
      <c r="T714" s="3"/>
      <c r="U714" s="3"/>
      <c r="V714" s="54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>
        <f t="shared" si="47"/>
        <v>0</v>
      </c>
      <c r="AK714" s="3">
        <f t="shared" si="45"/>
        <v>0</v>
      </c>
      <c r="AL714" s="43"/>
    </row>
    <row r="715" spans="1:38" x14ac:dyDescent="0.25">
      <c r="A715" s="55" t="s">
        <v>1905</v>
      </c>
      <c r="B715" s="56" t="s">
        <v>1906</v>
      </c>
      <c r="C715" s="43"/>
      <c r="D715" s="43" t="s">
        <v>634</v>
      </c>
      <c r="E715" s="53">
        <v>2</v>
      </c>
      <c r="F715" s="43"/>
      <c r="G715" s="4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>
        <f t="shared" si="46"/>
        <v>2</v>
      </c>
      <c r="T715" s="3"/>
      <c r="U715" s="3"/>
      <c r="V715" s="54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>
        <f t="shared" si="47"/>
        <v>0</v>
      </c>
      <c r="AK715" s="3">
        <f t="shared" si="45"/>
        <v>2</v>
      </c>
      <c r="AL715" s="43" t="s">
        <v>1967</v>
      </c>
    </row>
    <row r="716" spans="1:38" x14ac:dyDescent="0.25">
      <c r="A716" s="55" t="s">
        <v>1907</v>
      </c>
      <c r="B716" s="56" t="s">
        <v>1908</v>
      </c>
      <c r="C716" s="43"/>
      <c r="D716" s="43"/>
      <c r="E716" s="53">
        <v>0</v>
      </c>
      <c r="F716" s="43"/>
      <c r="G716" s="4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>
        <f t="shared" si="46"/>
        <v>0</v>
      </c>
      <c r="T716" s="3"/>
      <c r="U716" s="3"/>
      <c r="V716" s="54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>
        <f t="shared" si="47"/>
        <v>0</v>
      </c>
      <c r="AK716" s="3">
        <f t="shared" si="45"/>
        <v>0</v>
      </c>
      <c r="AL716" s="43" t="s">
        <v>1967</v>
      </c>
    </row>
    <row r="717" spans="1:38" x14ac:dyDescent="0.25">
      <c r="A717" s="55" t="s">
        <v>1909</v>
      </c>
      <c r="B717" s="56" t="s">
        <v>1910</v>
      </c>
      <c r="C717" s="43"/>
      <c r="D717" s="43"/>
      <c r="E717" s="53">
        <v>39</v>
      </c>
      <c r="F717" s="43"/>
      <c r="G717" s="4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>
        <f t="shared" si="46"/>
        <v>39</v>
      </c>
      <c r="T717" s="3"/>
      <c r="U717" s="3"/>
      <c r="V717" s="54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>
        <f t="shared" si="47"/>
        <v>0</v>
      </c>
      <c r="AK717" s="3">
        <f t="shared" si="45"/>
        <v>39</v>
      </c>
      <c r="AL717" s="43" t="s">
        <v>1987</v>
      </c>
    </row>
    <row r="718" spans="1:38" x14ac:dyDescent="0.25">
      <c r="A718" s="84" t="s">
        <v>1911</v>
      </c>
      <c r="B718" s="84"/>
      <c r="C718" s="84"/>
      <c r="D718" s="46"/>
      <c r="E718" s="53">
        <v>0</v>
      </c>
      <c r="F718" s="43"/>
      <c r="G718" s="4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>
        <f t="shared" si="46"/>
        <v>0</v>
      </c>
      <c r="T718" s="3"/>
      <c r="U718" s="3"/>
      <c r="V718" s="54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>
        <f t="shared" ref="AJ718:AJ732" si="48">SUM(T718:AI718)</f>
        <v>0</v>
      </c>
      <c r="AK718" s="3">
        <f t="shared" si="45"/>
        <v>0</v>
      </c>
      <c r="AL718" s="43" t="s">
        <v>1967</v>
      </c>
    </row>
    <row r="719" spans="1:38" x14ac:dyDescent="0.25">
      <c r="A719" s="55" t="s">
        <v>1912</v>
      </c>
      <c r="B719" s="56" t="s">
        <v>1913</v>
      </c>
      <c r="C719" s="43" t="s">
        <v>1914</v>
      </c>
      <c r="D719" s="43" t="s">
        <v>459</v>
      </c>
      <c r="E719" s="53">
        <v>1.9</v>
      </c>
      <c r="F719" s="43"/>
      <c r="G719" s="4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>
        <f t="shared" si="46"/>
        <v>1.9</v>
      </c>
      <c r="T719" s="3"/>
      <c r="U719" s="3"/>
      <c r="V719" s="54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>
        <f t="shared" si="48"/>
        <v>0</v>
      </c>
      <c r="AK719" s="3">
        <f t="shared" si="45"/>
        <v>1.9</v>
      </c>
      <c r="AL719" s="43" t="s">
        <v>1967</v>
      </c>
    </row>
    <row r="720" spans="1:38" x14ac:dyDescent="0.25">
      <c r="A720" s="84" t="s">
        <v>1915</v>
      </c>
      <c r="B720" s="84"/>
      <c r="C720" s="84"/>
      <c r="D720" s="46"/>
      <c r="E720" s="53">
        <v>0</v>
      </c>
      <c r="F720" s="43"/>
      <c r="G720" s="4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>
        <f t="shared" si="46"/>
        <v>0</v>
      </c>
      <c r="T720" s="3"/>
      <c r="U720" s="3"/>
      <c r="V720" s="54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>
        <f t="shared" si="48"/>
        <v>0</v>
      </c>
      <c r="AK720" s="3">
        <f t="shared" si="45"/>
        <v>0</v>
      </c>
      <c r="AL720" s="46"/>
    </row>
    <row r="721" spans="1:38" x14ac:dyDescent="0.25">
      <c r="A721" s="55" t="s">
        <v>1916</v>
      </c>
      <c r="B721" s="56" t="s">
        <v>1917</v>
      </c>
      <c r="C721" s="43" t="s">
        <v>1918</v>
      </c>
      <c r="D721" s="43" t="s">
        <v>442</v>
      </c>
      <c r="E721" s="53">
        <v>250</v>
      </c>
      <c r="F721" s="43"/>
      <c r="G721" s="4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>
        <f t="shared" si="46"/>
        <v>250</v>
      </c>
      <c r="T721" s="3"/>
      <c r="U721" s="3"/>
      <c r="V721" s="54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>
        <f t="shared" si="48"/>
        <v>0</v>
      </c>
      <c r="AK721" s="3">
        <f t="shared" si="45"/>
        <v>250</v>
      </c>
      <c r="AL721" s="46" t="s">
        <v>1965</v>
      </c>
    </row>
    <row r="722" spans="1:38" x14ac:dyDescent="0.25">
      <c r="A722" s="55" t="s">
        <v>1919</v>
      </c>
      <c r="B722" s="56" t="s">
        <v>2113</v>
      </c>
      <c r="C722" s="43" t="s">
        <v>1920</v>
      </c>
      <c r="D722" s="43" t="s">
        <v>442</v>
      </c>
      <c r="E722" s="53">
        <v>25</v>
      </c>
      <c r="F722" s="43"/>
      <c r="G722" s="4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>
        <f t="shared" si="46"/>
        <v>25</v>
      </c>
      <c r="T722" s="3"/>
      <c r="U722" s="3"/>
      <c r="V722" s="54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>
        <f t="shared" si="48"/>
        <v>0</v>
      </c>
      <c r="AK722" s="3">
        <f t="shared" si="45"/>
        <v>25</v>
      </c>
      <c r="AL722" s="43" t="s">
        <v>1965</v>
      </c>
    </row>
    <row r="723" spans="1:38" ht="15.75" x14ac:dyDescent="0.3">
      <c r="A723" s="55" t="s">
        <v>1921</v>
      </c>
      <c r="B723" s="56" t="s">
        <v>1922</v>
      </c>
      <c r="C723" s="46" t="s">
        <v>2317</v>
      </c>
      <c r="D723" s="43" t="s">
        <v>442</v>
      </c>
      <c r="E723" s="53">
        <v>2</v>
      </c>
      <c r="F723" s="43"/>
      <c r="G723" s="4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>
        <f t="shared" si="46"/>
        <v>2</v>
      </c>
      <c r="T723" s="3"/>
      <c r="U723" s="3"/>
      <c r="V723" s="54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>
        <f t="shared" si="48"/>
        <v>0</v>
      </c>
      <c r="AK723" s="3">
        <f t="shared" si="45"/>
        <v>2</v>
      </c>
      <c r="AL723" s="43" t="s">
        <v>1965</v>
      </c>
    </row>
    <row r="724" spans="1:38" x14ac:dyDescent="0.25">
      <c r="A724" s="55" t="s">
        <v>1923</v>
      </c>
      <c r="B724" s="56" t="s">
        <v>1924</v>
      </c>
      <c r="C724" s="43"/>
      <c r="D724" s="43" t="s">
        <v>442</v>
      </c>
      <c r="E724" s="53">
        <v>9.9</v>
      </c>
      <c r="F724" s="43"/>
      <c r="G724" s="4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>
        <f t="shared" si="46"/>
        <v>9.9</v>
      </c>
      <c r="T724" s="3"/>
      <c r="U724" s="3"/>
      <c r="V724" s="54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>
        <f t="shared" si="48"/>
        <v>0</v>
      </c>
      <c r="AK724" s="3">
        <f t="shared" si="45"/>
        <v>9.9</v>
      </c>
      <c r="AL724" s="46" t="s">
        <v>1965</v>
      </c>
    </row>
    <row r="725" spans="1:38" x14ac:dyDescent="0.25">
      <c r="A725" s="55" t="s">
        <v>1925</v>
      </c>
      <c r="B725" s="56" t="s">
        <v>1926</v>
      </c>
      <c r="C725" s="43"/>
      <c r="D725" s="43" t="s">
        <v>442</v>
      </c>
      <c r="E725" s="53">
        <v>5</v>
      </c>
      <c r="F725" s="43"/>
      <c r="G725" s="4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>
        <f t="shared" si="46"/>
        <v>5</v>
      </c>
      <c r="T725" s="3"/>
      <c r="U725" s="3"/>
      <c r="V725" s="54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>
        <f t="shared" si="48"/>
        <v>0</v>
      </c>
      <c r="AK725" s="3">
        <f t="shared" si="45"/>
        <v>5</v>
      </c>
      <c r="AL725" s="46" t="s">
        <v>1965</v>
      </c>
    </row>
    <row r="726" spans="1:38" x14ac:dyDescent="0.25">
      <c r="A726" s="55" t="s">
        <v>1927</v>
      </c>
      <c r="B726" s="56" t="s">
        <v>1928</v>
      </c>
      <c r="C726" s="43"/>
      <c r="D726" s="43" t="s">
        <v>442</v>
      </c>
      <c r="E726" s="53">
        <v>40</v>
      </c>
      <c r="F726" s="43"/>
      <c r="G726" s="4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>
        <f t="shared" si="46"/>
        <v>40</v>
      </c>
      <c r="T726" s="3"/>
      <c r="U726" s="3"/>
      <c r="V726" s="54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>
        <f t="shared" si="48"/>
        <v>0</v>
      </c>
      <c r="AK726" s="3">
        <f t="shared" si="45"/>
        <v>40</v>
      </c>
      <c r="AL726" s="46"/>
    </row>
    <row r="727" spans="1:38" x14ac:dyDescent="0.25">
      <c r="A727" s="55" t="s">
        <v>1929</v>
      </c>
      <c r="B727" s="56" t="s">
        <v>1930</v>
      </c>
      <c r="C727" s="43"/>
      <c r="D727" s="43" t="s">
        <v>442</v>
      </c>
      <c r="E727" s="53">
        <v>25</v>
      </c>
      <c r="F727" s="43"/>
      <c r="G727" s="4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>
        <f t="shared" si="46"/>
        <v>25</v>
      </c>
      <c r="T727" s="3"/>
      <c r="U727" s="3"/>
      <c r="V727" s="54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>
        <f t="shared" si="48"/>
        <v>0</v>
      </c>
      <c r="AK727" s="3">
        <f t="shared" si="45"/>
        <v>25</v>
      </c>
      <c r="AL727" s="46"/>
    </row>
    <row r="728" spans="1:38" x14ac:dyDescent="0.25">
      <c r="A728" s="63" t="s">
        <v>1931</v>
      </c>
      <c r="B728" s="56" t="s">
        <v>1932</v>
      </c>
      <c r="C728" s="43"/>
      <c r="D728" s="43" t="s">
        <v>442</v>
      </c>
      <c r="E728" s="53">
        <v>250</v>
      </c>
      <c r="F728" s="43"/>
      <c r="G728" s="4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>
        <f t="shared" si="46"/>
        <v>250</v>
      </c>
      <c r="T728" s="3"/>
      <c r="U728" s="3"/>
      <c r="V728" s="54"/>
      <c r="W728" s="3"/>
      <c r="X728" s="3"/>
      <c r="Y728" s="3"/>
      <c r="Z728" s="3">
        <f>10</f>
        <v>10</v>
      </c>
      <c r="AA728" s="3"/>
      <c r="AB728" s="3"/>
      <c r="AC728" s="3"/>
      <c r="AD728" s="3"/>
      <c r="AE728" s="3"/>
      <c r="AF728" s="3"/>
      <c r="AG728" s="3"/>
      <c r="AH728" s="3"/>
      <c r="AI728" s="3"/>
      <c r="AJ728" s="3">
        <f t="shared" si="48"/>
        <v>10</v>
      </c>
      <c r="AK728" s="3">
        <f t="shared" si="45"/>
        <v>240</v>
      </c>
      <c r="AL728" s="46" t="s">
        <v>1965</v>
      </c>
    </row>
    <row r="729" spans="1:38" x14ac:dyDescent="0.25">
      <c r="A729" s="63" t="s">
        <v>1933</v>
      </c>
      <c r="B729" s="56" t="s">
        <v>1934</v>
      </c>
      <c r="C729" s="43"/>
      <c r="D729" s="43" t="s">
        <v>442</v>
      </c>
      <c r="E729" s="53">
        <v>250</v>
      </c>
      <c r="F729" s="43"/>
      <c r="G729" s="4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>
        <f t="shared" si="46"/>
        <v>250</v>
      </c>
      <c r="T729" s="3"/>
      <c r="U729" s="3"/>
      <c r="V729" s="54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>
        <f t="shared" si="48"/>
        <v>0</v>
      </c>
      <c r="AK729" s="3">
        <f t="shared" si="45"/>
        <v>250</v>
      </c>
      <c r="AL729" s="46" t="s">
        <v>1965</v>
      </c>
    </row>
    <row r="730" spans="1:38" x14ac:dyDescent="0.25">
      <c r="A730" s="63" t="s">
        <v>1935</v>
      </c>
      <c r="B730" s="56" t="s">
        <v>1936</v>
      </c>
      <c r="C730" s="43"/>
      <c r="D730" s="43" t="s">
        <v>442</v>
      </c>
      <c r="E730" s="53">
        <v>3</v>
      </c>
      <c r="F730" s="43"/>
      <c r="G730" s="4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>
        <f t="shared" si="46"/>
        <v>3</v>
      </c>
      <c r="T730" s="3"/>
      <c r="U730" s="3"/>
      <c r="V730" s="54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>
        <f t="shared" si="48"/>
        <v>0</v>
      </c>
      <c r="AK730" s="3">
        <f t="shared" si="45"/>
        <v>3</v>
      </c>
      <c r="AL730" s="46" t="s">
        <v>1988</v>
      </c>
    </row>
    <row r="731" spans="1:38" x14ac:dyDescent="0.25">
      <c r="A731" s="62" t="s">
        <v>1937</v>
      </c>
      <c r="B731" s="70" t="s">
        <v>1938</v>
      </c>
      <c r="C731" s="43"/>
      <c r="D731" s="43" t="s">
        <v>442</v>
      </c>
      <c r="E731" s="53">
        <v>10</v>
      </c>
      <c r="F731" s="43"/>
      <c r="G731" s="4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>
        <f t="shared" si="46"/>
        <v>10</v>
      </c>
      <c r="T731" s="3"/>
      <c r="U731" s="3"/>
      <c r="V731" s="54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>
        <f t="shared" si="48"/>
        <v>0</v>
      </c>
      <c r="AK731" s="3">
        <f t="shared" si="45"/>
        <v>10</v>
      </c>
      <c r="AL731" s="46" t="s">
        <v>1965</v>
      </c>
    </row>
    <row r="732" spans="1:38" x14ac:dyDescent="0.25">
      <c r="A732" s="62" t="s">
        <v>2114</v>
      </c>
      <c r="B732" s="70" t="s">
        <v>2115</v>
      </c>
      <c r="C732" s="43"/>
      <c r="D732" s="43" t="s">
        <v>442</v>
      </c>
      <c r="E732" s="53">
        <v>5</v>
      </c>
      <c r="F732" s="43"/>
      <c r="G732" s="4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>
        <f t="shared" si="46"/>
        <v>5</v>
      </c>
      <c r="T732" s="3"/>
      <c r="U732" s="3"/>
      <c r="V732" s="54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>
        <f t="shared" si="48"/>
        <v>0</v>
      </c>
      <c r="AK732" s="3">
        <f t="shared" si="45"/>
        <v>5</v>
      </c>
      <c r="AL732" s="46" t="s">
        <v>1965</v>
      </c>
    </row>
    <row r="733" spans="1:38" x14ac:dyDescent="0.25">
      <c r="A733" s="85" t="s">
        <v>1939</v>
      </c>
      <c r="B733" s="85"/>
      <c r="C733" s="85"/>
      <c r="D733" s="43"/>
      <c r="E733" s="53">
        <v>0</v>
      </c>
      <c r="F733" s="43"/>
      <c r="G733" s="4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>
        <f t="shared" si="46"/>
        <v>0</v>
      </c>
      <c r="T733" s="3"/>
      <c r="U733" s="3"/>
      <c r="V733" s="54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>
        <v>0</v>
      </c>
      <c r="AK733" s="3">
        <v>0</v>
      </c>
      <c r="AL733" s="46"/>
    </row>
    <row r="734" spans="1:38" x14ac:dyDescent="0.25">
      <c r="A734" s="55" t="s">
        <v>1940</v>
      </c>
      <c r="B734" s="56" t="s">
        <v>1941</v>
      </c>
      <c r="C734" s="43"/>
      <c r="D734" s="43" t="s">
        <v>634</v>
      </c>
      <c r="E734" s="53">
        <v>1</v>
      </c>
      <c r="F734" s="43"/>
      <c r="G734" s="4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>
        <f t="shared" si="46"/>
        <v>1</v>
      </c>
      <c r="T734" s="3"/>
      <c r="U734" s="3"/>
      <c r="V734" s="54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>
        <f>SUM(T734:AI734)</f>
        <v>0</v>
      </c>
      <c r="AK734" s="3">
        <f>S734-AJ734</f>
        <v>1</v>
      </c>
      <c r="AL734" s="46" t="s">
        <v>1965</v>
      </c>
    </row>
    <row r="735" spans="1:38" x14ac:dyDescent="0.25">
      <c r="A735" s="86" t="s">
        <v>1942</v>
      </c>
      <c r="B735" s="86"/>
      <c r="C735" s="86"/>
      <c r="D735" s="37"/>
      <c r="E735" s="53">
        <v>0</v>
      </c>
      <c r="F735" s="43"/>
      <c r="G735" s="4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>
        <f t="shared" si="46"/>
        <v>0</v>
      </c>
      <c r="T735" s="3"/>
      <c r="U735" s="3"/>
      <c r="V735" s="54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>
        <f>SUM(T735:AI735)</f>
        <v>0</v>
      </c>
      <c r="AK735" s="3">
        <f>S735-AJ735</f>
        <v>0</v>
      </c>
      <c r="AL735" s="46"/>
    </row>
    <row r="736" spans="1:38" x14ac:dyDescent="0.25">
      <c r="A736" s="62" t="s">
        <v>1940</v>
      </c>
      <c r="B736" s="52" t="s">
        <v>1943</v>
      </c>
      <c r="C736" s="46"/>
      <c r="D736" s="46" t="s">
        <v>459</v>
      </c>
      <c r="E736" s="53">
        <v>498</v>
      </c>
      <c r="F736" s="43"/>
      <c r="G736" s="4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>
        <f t="shared" si="46"/>
        <v>498</v>
      </c>
      <c r="T736" s="3"/>
      <c r="U736" s="3"/>
      <c r="V736" s="54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>
        <f>SUM(T736:AI736)</f>
        <v>0</v>
      </c>
      <c r="AK736" s="3">
        <f>S736-AJ736</f>
        <v>498</v>
      </c>
      <c r="AL736" s="46" t="s">
        <v>1972</v>
      </c>
    </row>
    <row r="737" spans="1:38" x14ac:dyDescent="0.25">
      <c r="A737" s="86" t="s">
        <v>1944</v>
      </c>
      <c r="B737" s="86"/>
      <c r="C737" s="86"/>
      <c r="D737" s="37"/>
      <c r="E737" s="53"/>
      <c r="F737" s="43"/>
      <c r="G737" s="4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>
        <f t="shared" si="46"/>
        <v>0</v>
      </c>
      <c r="T737" s="3"/>
      <c r="U737" s="3"/>
      <c r="V737" s="54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>
        <f>SUM(T737:AI737)</f>
        <v>0</v>
      </c>
      <c r="AK737" s="3"/>
      <c r="AL737" s="46"/>
    </row>
    <row r="738" spans="1:38" x14ac:dyDescent="0.25">
      <c r="A738" s="62" t="s">
        <v>1945</v>
      </c>
      <c r="B738" s="52" t="s">
        <v>1946</v>
      </c>
      <c r="C738" s="46"/>
      <c r="D738" s="37"/>
      <c r="E738" s="53">
        <v>500</v>
      </c>
      <c r="F738" s="43"/>
      <c r="G738" s="4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>
        <f t="shared" si="46"/>
        <v>500</v>
      </c>
      <c r="T738" s="3"/>
      <c r="U738" s="3"/>
      <c r="V738" s="54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>
        <f>SUM(T738:AI738)</f>
        <v>0</v>
      </c>
      <c r="AK738" s="3">
        <f>S738-AJ738</f>
        <v>500</v>
      </c>
      <c r="AL738" s="46" t="s">
        <v>1972</v>
      </c>
    </row>
    <row r="739" spans="1:38" x14ac:dyDescent="0.25">
      <c r="A739" s="86" t="s">
        <v>1947</v>
      </c>
      <c r="B739" s="86"/>
      <c r="C739" s="86"/>
      <c r="D739" s="37"/>
      <c r="E739" s="53"/>
      <c r="F739" s="43"/>
      <c r="G739" s="4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54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K739" s="3"/>
      <c r="AL739" s="46"/>
    </row>
    <row r="740" spans="1:38" x14ac:dyDescent="0.25">
      <c r="A740" s="62" t="s">
        <v>1948</v>
      </c>
      <c r="B740" s="52" t="s">
        <v>1949</v>
      </c>
      <c r="C740" s="46"/>
      <c r="D740" s="46" t="s">
        <v>459</v>
      </c>
      <c r="E740" s="53">
        <v>0</v>
      </c>
      <c r="F740" s="37"/>
      <c r="G740" s="3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>
        <f>SUM(E740:R740)</f>
        <v>0</v>
      </c>
      <c r="T740" s="3"/>
      <c r="U740" s="3"/>
      <c r="V740" s="54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>
        <f>SUM(T740:AI740)</f>
        <v>0</v>
      </c>
      <c r="AK740" s="3">
        <f>S740-AJ740</f>
        <v>0</v>
      </c>
      <c r="AL740" s="46" t="s">
        <v>1965</v>
      </c>
    </row>
    <row r="741" spans="1:38" x14ac:dyDescent="0.25">
      <c r="A741" s="62" t="s">
        <v>1950</v>
      </c>
      <c r="B741" s="52" t="s">
        <v>1951</v>
      </c>
      <c r="C741" s="46"/>
      <c r="D741" s="46" t="s">
        <v>459</v>
      </c>
      <c r="E741" s="53">
        <v>0</v>
      </c>
      <c r="F741" s="37"/>
      <c r="G741" s="3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>
        <f>SUM(E741:R741)</f>
        <v>0</v>
      </c>
      <c r="T741" s="3"/>
      <c r="U741" s="3"/>
      <c r="V741" s="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>
        <f>SUM(T741:AI741)</f>
        <v>0</v>
      </c>
      <c r="AK741" s="3">
        <f>S741-AJ741</f>
        <v>0</v>
      </c>
      <c r="AL741" s="46" t="s">
        <v>1972</v>
      </c>
    </row>
    <row r="742" spans="1:38" x14ac:dyDescent="0.25">
      <c r="A742" s="62" t="s">
        <v>1952</v>
      </c>
      <c r="B742" s="52" t="s">
        <v>1953</v>
      </c>
      <c r="C742" s="46"/>
      <c r="D742" s="46" t="s">
        <v>459</v>
      </c>
      <c r="E742" s="53">
        <v>190</v>
      </c>
      <c r="F742" s="37"/>
      <c r="G742" s="3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>
        <f>SUM(E742:R742)</f>
        <v>190</v>
      </c>
      <c r="T742" s="3"/>
      <c r="U742" s="3"/>
      <c r="V742" s="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>
        <f>SUM(T742:AI742)</f>
        <v>0</v>
      </c>
      <c r="AK742" s="3">
        <f>S742-AJ742</f>
        <v>190</v>
      </c>
      <c r="AL742" s="46" t="s">
        <v>1965</v>
      </c>
    </row>
    <row r="743" spans="1:38" x14ac:dyDescent="0.25">
      <c r="A743" s="86" t="s">
        <v>1954</v>
      </c>
      <c r="B743" s="86"/>
      <c r="C743" s="86"/>
      <c r="D743" s="37"/>
      <c r="E743" s="53">
        <v>0</v>
      </c>
      <c r="F743" s="37"/>
      <c r="G743" s="3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>
        <f>SUM(E743:R743)</f>
        <v>0</v>
      </c>
      <c r="T743" s="3"/>
      <c r="U743" s="3"/>
      <c r="V743" s="54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>
        <f>SUM(T743:AI743)</f>
        <v>0</v>
      </c>
      <c r="AK743" s="3">
        <f>S743-AJ743</f>
        <v>0</v>
      </c>
      <c r="AL743" s="46"/>
    </row>
    <row r="744" spans="1:38" x14ac:dyDescent="0.25">
      <c r="A744" s="62" t="s">
        <v>1955</v>
      </c>
      <c r="B744" s="52" t="s">
        <v>1956</v>
      </c>
      <c r="C744" s="46"/>
      <c r="D744" s="46" t="s">
        <v>487</v>
      </c>
      <c r="E744" s="53">
        <v>150</v>
      </c>
      <c r="F744" s="37"/>
      <c r="G744" s="3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>
        <f>SUM(E744:R744)</f>
        <v>150</v>
      </c>
      <c r="T744" s="3"/>
      <c r="U744" s="3"/>
      <c r="V744" s="54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>
        <f>SUM(T744:AI744)</f>
        <v>0</v>
      </c>
      <c r="AK744" s="3">
        <f>S744-AJ744</f>
        <v>150</v>
      </c>
      <c r="AL744" s="46" t="s">
        <v>1965</v>
      </c>
    </row>
    <row r="745" spans="1:38" x14ac:dyDescent="0.25">
      <c r="A745" s="86" t="s">
        <v>1957</v>
      </c>
      <c r="B745" s="86"/>
      <c r="C745" s="86"/>
      <c r="D745" s="37"/>
      <c r="E745" s="53"/>
      <c r="F745" s="37"/>
      <c r="G745" s="3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54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K745" s="3"/>
      <c r="AL745" s="46"/>
    </row>
    <row r="746" spans="1:38" x14ac:dyDescent="0.25">
      <c r="A746" s="62" t="s">
        <v>1958</v>
      </c>
      <c r="B746" s="52" t="s">
        <v>1959</v>
      </c>
      <c r="C746" s="46"/>
      <c r="D746" s="43" t="s">
        <v>442</v>
      </c>
      <c r="E746" s="53">
        <v>250</v>
      </c>
      <c r="F746" s="37"/>
      <c r="G746" s="3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>
        <f>SUM(E746,R746)</f>
        <v>250</v>
      </c>
      <c r="T746" s="3"/>
      <c r="U746" s="3"/>
      <c r="V746" s="54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>
        <v>0</v>
      </c>
      <c r="AK746" s="3">
        <f>S746-AJ746</f>
        <v>250</v>
      </c>
      <c r="AL746" s="46" t="s">
        <v>1965</v>
      </c>
    </row>
    <row r="747" spans="1:38" x14ac:dyDescent="0.25">
      <c r="A747" s="86" t="s">
        <v>1960</v>
      </c>
      <c r="B747" s="86"/>
      <c r="C747" s="86"/>
      <c r="D747" s="37"/>
      <c r="E747" s="53"/>
      <c r="F747" s="37"/>
      <c r="G747" s="3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54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K747" s="3"/>
      <c r="AL747" s="46"/>
    </row>
    <row r="748" spans="1:38" x14ac:dyDescent="0.25">
      <c r="A748" s="62" t="s">
        <v>1961</v>
      </c>
      <c r="B748" s="52" t="s">
        <v>1962</v>
      </c>
      <c r="C748" s="46"/>
      <c r="D748" s="46" t="s">
        <v>459</v>
      </c>
      <c r="E748" s="53">
        <v>0</v>
      </c>
      <c r="F748" s="37"/>
      <c r="G748" s="3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>
        <f>4</f>
        <v>4</v>
      </c>
      <c r="S748" s="3">
        <f>SUM(E748:R748)</f>
        <v>4</v>
      </c>
      <c r="T748" s="3"/>
      <c r="U748" s="3"/>
      <c r="V748" s="54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>
        <f>SUM(T748:AI748)</f>
        <v>0</v>
      </c>
      <c r="AK748" s="3">
        <f>S748-AJ748</f>
        <v>4</v>
      </c>
      <c r="AL748" s="46" t="s">
        <v>1967</v>
      </c>
    </row>
    <row r="749" spans="1:38" x14ac:dyDescent="0.25">
      <c r="A749" s="86" t="s">
        <v>1998</v>
      </c>
      <c r="B749" s="86"/>
      <c r="C749" s="86"/>
      <c r="D749" s="37"/>
      <c r="E749" s="53"/>
      <c r="F749" s="37"/>
      <c r="G749" s="3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54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K749" s="3"/>
      <c r="AL749" s="46"/>
    </row>
    <row r="750" spans="1:38" x14ac:dyDescent="0.25">
      <c r="A750" s="62" t="s">
        <v>1999</v>
      </c>
      <c r="B750" s="52" t="s">
        <v>2000</v>
      </c>
      <c r="C750" s="46"/>
      <c r="D750" s="37"/>
      <c r="E750" s="53">
        <v>0</v>
      </c>
      <c r="F750" s="37"/>
      <c r="G750" s="3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>
        <f>SUM(E750:R750)</f>
        <v>0</v>
      </c>
      <c r="T750" s="3"/>
      <c r="U750" s="3"/>
      <c r="V750" s="54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>
        <f t="shared" ref="AJ750:AJ760" si="49">SUM(T750:AI750)</f>
        <v>0</v>
      </c>
      <c r="AK750" s="3">
        <f t="shared" ref="AK750:AK760" si="50">S750-AJ750</f>
        <v>0</v>
      </c>
      <c r="AL750" s="46" t="s">
        <v>2059</v>
      </c>
    </row>
    <row r="751" spans="1:38" x14ac:dyDescent="0.25">
      <c r="A751" s="62" t="s">
        <v>2067</v>
      </c>
      <c r="B751" s="52" t="s">
        <v>2068</v>
      </c>
      <c r="C751" s="42"/>
      <c r="D751" s="43" t="s">
        <v>442</v>
      </c>
      <c r="E751" s="53">
        <v>0</v>
      </c>
      <c r="F751" s="45"/>
      <c r="G751" s="4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>
        <f>SUM(E751:R751)</f>
        <v>0</v>
      </c>
      <c r="T751" s="3"/>
      <c r="U751" s="3"/>
      <c r="V751" s="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>
        <f t="shared" si="49"/>
        <v>0</v>
      </c>
      <c r="AK751" s="3">
        <f t="shared" si="50"/>
        <v>0</v>
      </c>
      <c r="AL751" s="46" t="s">
        <v>1965</v>
      </c>
    </row>
    <row r="752" spans="1:38" x14ac:dyDescent="0.25">
      <c r="A752" s="62" t="s">
        <v>2318</v>
      </c>
      <c r="B752" s="52" t="s">
        <v>2319</v>
      </c>
      <c r="C752" s="46"/>
      <c r="D752" s="37"/>
      <c r="E752" s="53">
        <v>0</v>
      </c>
      <c r="F752" s="79"/>
      <c r="G752" s="3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>
        <f t="shared" ref="S752:S760" si="51">SUM(E752:R752)</f>
        <v>0</v>
      </c>
      <c r="T752" s="3"/>
      <c r="U752" s="3"/>
      <c r="V752" s="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>
        <f t="shared" si="49"/>
        <v>0</v>
      </c>
      <c r="AK752" s="3">
        <f t="shared" si="50"/>
        <v>0</v>
      </c>
      <c r="AL752" s="43" t="s">
        <v>2059</v>
      </c>
    </row>
    <row r="753" spans="1:38" x14ac:dyDescent="0.25">
      <c r="A753" s="62" t="s">
        <v>2320</v>
      </c>
      <c r="B753" s="52" t="s">
        <v>2321</v>
      </c>
      <c r="C753" s="46"/>
      <c r="D753" s="37"/>
      <c r="E753" s="53">
        <v>0</v>
      </c>
      <c r="F753" s="79"/>
      <c r="G753" s="3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>
        <f t="shared" si="51"/>
        <v>0</v>
      </c>
      <c r="T753" s="3"/>
      <c r="U753" s="3"/>
      <c r="V753" s="54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>
        <f t="shared" si="49"/>
        <v>0</v>
      </c>
      <c r="AK753" s="3">
        <f t="shared" si="50"/>
        <v>0</v>
      </c>
      <c r="AL753" s="43" t="s">
        <v>2059</v>
      </c>
    </row>
    <row r="754" spans="1:38" x14ac:dyDescent="0.25">
      <c r="A754" s="62" t="s">
        <v>2322</v>
      </c>
      <c r="B754" s="52" t="s">
        <v>2323</v>
      </c>
      <c r="C754" s="46"/>
      <c r="D754" s="37"/>
      <c r="E754" s="53">
        <v>0</v>
      </c>
      <c r="F754" s="79"/>
      <c r="G754" s="3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>
        <f t="shared" si="51"/>
        <v>0</v>
      </c>
      <c r="T754" s="3"/>
      <c r="U754" s="3"/>
      <c r="V754" s="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>
        <f t="shared" si="49"/>
        <v>0</v>
      </c>
      <c r="AK754" s="3">
        <f t="shared" si="50"/>
        <v>0</v>
      </c>
      <c r="AL754" s="43" t="s">
        <v>2059</v>
      </c>
    </row>
    <row r="755" spans="1:38" x14ac:dyDescent="0.25">
      <c r="A755" s="62" t="s">
        <v>2324</v>
      </c>
      <c r="B755" s="52" t="s">
        <v>2325</v>
      </c>
      <c r="C755" s="46"/>
      <c r="D755" s="37"/>
      <c r="E755" s="53">
        <v>0</v>
      </c>
      <c r="F755" s="79"/>
      <c r="G755" s="3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>
        <f t="shared" si="51"/>
        <v>0</v>
      </c>
      <c r="T755" s="3"/>
      <c r="U755" s="3"/>
      <c r="V755" s="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>
        <f t="shared" si="49"/>
        <v>0</v>
      </c>
      <c r="AK755" s="3">
        <f t="shared" si="50"/>
        <v>0</v>
      </c>
      <c r="AL755" s="43" t="s">
        <v>2059</v>
      </c>
    </row>
    <row r="756" spans="1:38" x14ac:dyDescent="0.25">
      <c r="A756" s="62" t="s">
        <v>2326</v>
      </c>
      <c r="B756" s="52" t="s">
        <v>2327</v>
      </c>
      <c r="C756" s="46"/>
      <c r="D756" s="37"/>
      <c r="E756" s="53">
        <v>0</v>
      </c>
      <c r="F756" s="79"/>
      <c r="G756" s="3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>
        <f t="shared" si="51"/>
        <v>0</v>
      </c>
      <c r="T756" s="3"/>
      <c r="U756" s="3"/>
      <c r="V756" s="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>
        <f t="shared" si="49"/>
        <v>0</v>
      </c>
      <c r="AK756" s="3">
        <f t="shared" si="50"/>
        <v>0</v>
      </c>
      <c r="AL756" s="43" t="s">
        <v>2059</v>
      </c>
    </row>
    <row r="757" spans="1:38" x14ac:dyDescent="0.25">
      <c r="A757" s="62" t="s">
        <v>2328</v>
      </c>
      <c r="B757" s="52" t="s">
        <v>2329</v>
      </c>
      <c r="C757" s="46"/>
      <c r="D757" s="37"/>
      <c r="E757" s="53">
        <v>0</v>
      </c>
      <c r="F757" s="79"/>
      <c r="G757" s="3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>
        <f t="shared" si="51"/>
        <v>0</v>
      </c>
      <c r="T757" s="3"/>
      <c r="U757" s="3"/>
      <c r="V757" s="54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>
        <f t="shared" si="49"/>
        <v>0</v>
      </c>
      <c r="AK757" s="3">
        <f t="shared" si="50"/>
        <v>0</v>
      </c>
      <c r="AL757" s="43" t="s">
        <v>2059</v>
      </c>
    </row>
    <row r="758" spans="1:38" x14ac:dyDescent="0.25">
      <c r="A758" s="62" t="s">
        <v>2330</v>
      </c>
      <c r="B758" s="52" t="s">
        <v>2331</v>
      </c>
      <c r="C758" s="46"/>
      <c r="D758" s="37"/>
      <c r="E758" s="53">
        <v>0</v>
      </c>
      <c r="F758" s="79"/>
      <c r="G758" s="3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>
        <f t="shared" si="51"/>
        <v>0</v>
      </c>
      <c r="T758" s="3"/>
      <c r="U758" s="3"/>
      <c r="V758" s="54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>
        <f t="shared" si="49"/>
        <v>0</v>
      </c>
      <c r="AK758" s="3">
        <f t="shared" si="50"/>
        <v>0</v>
      </c>
      <c r="AL758" s="43" t="s">
        <v>2059</v>
      </c>
    </row>
    <row r="759" spans="1:38" x14ac:dyDescent="0.25">
      <c r="A759" s="62" t="s">
        <v>2332</v>
      </c>
      <c r="B759" s="52" t="s">
        <v>2333</v>
      </c>
      <c r="C759" s="46"/>
      <c r="D759" s="37"/>
      <c r="E759" s="53">
        <v>0</v>
      </c>
      <c r="F759" s="79"/>
      <c r="G759" s="3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>
        <f t="shared" si="51"/>
        <v>0</v>
      </c>
      <c r="T759" s="3"/>
      <c r="U759" s="3"/>
      <c r="V759" s="54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>
        <f t="shared" si="49"/>
        <v>0</v>
      </c>
      <c r="AK759" s="3">
        <f t="shared" si="50"/>
        <v>0</v>
      </c>
      <c r="AL759" s="43" t="s">
        <v>2059</v>
      </c>
    </row>
    <row r="760" spans="1:38" x14ac:dyDescent="0.25">
      <c r="A760" s="62" t="s">
        <v>2395</v>
      </c>
      <c r="B760" s="52" t="s">
        <v>2396</v>
      </c>
      <c r="C760" s="46"/>
      <c r="D760" s="46" t="s">
        <v>487</v>
      </c>
      <c r="E760" s="53">
        <v>100</v>
      </c>
      <c r="F760" s="37"/>
      <c r="G760" s="3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>
        <f t="shared" si="51"/>
        <v>100</v>
      </c>
      <c r="T760" s="3"/>
      <c r="U760" s="3"/>
      <c r="V760" s="54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>
        <f t="shared" si="49"/>
        <v>0</v>
      </c>
      <c r="AK760" s="3">
        <f t="shared" si="50"/>
        <v>100</v>
      </c>
      <c r="AL760" s="46" t="s">
        <v>1965</v>
      </c>
    </row>
    <row r="761" spans="1:38" x14ac:dyDescent="0.25">
      <c r="AJ761" s="7"/>
    </row>
    <row r="762" spans="1:38" x14ac:dyDescent="0.25">
      <c r="AJ762" s="7"/>
    </row>
    <row r="763" spans="1:38" x14ac:dyDescent="0.25">
      <c r="AJ763" s="7"/>
    </row>
    <row r="764" spans="1:38" x14ac:dyDescent="0.25">
      <c r="AJ764" s="7"/>
    </row>
    <row r="765" spans="1:38" x14ac:dyDescent="0.25">
      <c r="AJ765" s="7"/>
    </row>
    <row r="766" spans="1:38" x14ac:dyDescent="0.25">
      <c r="AJ766" s="7"/>
    </row>
    <row r="767" spans="1:38" x14ac:dyDescent="0.25">
      <c r="AJ767" s="7"/>
    </row>
    <row r="768" spans="1:38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739:C739"/>
    <mergeCell ref="A743:C743"/>
    <mergeCell ref="A745:C745"/>
    <mergeCell ref="A747:C747"/>
    <mergeCell ref="A749:C749"/>
    <mergeCell ref="A718:C718"/>
    <mergeCell ref="A720:C720"/>
    <mergeCell ref="A733:C733"/>
    <mergeCell ref="A735:C735"/>
    <mergeCell ref="A737:C737"/>
    <mergeCell ref="A480:C480"/>
    <mergeCell ref="A484:C484"/>
    <mergeCell ref="A488:C488"/>
    <mergeCell ref="A490:C490"/>
    <mergeCell ref="A493:C493"/>
    <mergeCell ref="A366:C366"/>
    <mergeCell ref="A421:C421"/>
    <mergeCell ref="A443:C443"/>
    <mergeCell ref="A448:C448"/>
    <mergeCell ref="A463:C463"/>
    <mergeCell ref="A234:C234"/>
    <mergeCell ref="A242:C242"/>
    <mergeCell ref="A330:C330"/>
    <mergeCell ref="A340:C340"/>
    <mergeCell ref="A353:C353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8"/>
  <sheetViews>
    <sheetView workbookViewId="0">
      <selection activeCell="X2" sqref="X2"/>
    </sheetView>
  </sheetViews>
  <sheetFormatPr baseColWidth="10" defaultRowHeight="12.75" x14ac:dyDescent="0.25"/>
  <cols>
    <col min="1" max="1" width="6.140625" style="29" customWidth="1"/>
    <col min="2" max="2" width="79.42578125" style="28" customWidth="1"/>
    <col min="3" max="5" width="0" style="29" hidden="1" customWidth="1"/>
    <col min="6" max="21" width="0" style="28" hidden="1" customWidth="1"/>
    <col min="22" max="22" width="14.140625" style="28" customWidth="1"/>
    <col min="23" max="16384" width="11.42578125" style="28"/>
  </cols>
  <sheetData>
    <row r="1" spans="1:23" ht="26.25" customHeight="1" x14ac:dyDescent="0.25">
      <c r="A1" s="81" t="s">
        <v>0</v>
      </c>
      <c r="B1" s="81" t="s">
        <v>2433</v>
      </c>
      <c r="C1" s="82" t="s">
        <v>2434</v>
      </c>
      <c r="D1" s="82" t="s">
        <v>2435</v>
      </c>
      <c r="E1" s="82" t="s">
        <v>2436</v>
      </c>
      <c r="F1" s="82" t="s">
        <v>2411</v>
      </c>
      <c r="G1" s="82" t="s">
        <v>2095</v>
      </c>
      <c r="H1" s="82" t="s">
        <v>2096</v>
      </c>
      <c r="I1" s="82" t="s">
        <v>2437</v>
      </c>
      <c r="J1" s="82" t="s">
        <v>2438</v>
      </c>
      <c r="K1" s="82" t="s">
        <v>2408</v>
      </c>
      <c r="L1" s="82" t="s">
        <v>2100</v>
      </c>
      <c r="M1" s="82" t="s">
        <v>2101</v>
      </c>
      <c r="N1" s="82" t="s">
        <v>2439</v>
      </c>
      <c r="O1" s="82" t="s">
        <v>2440</v>
      </c>
      <c r="P1" s="82" t="s">
        <v>2441</v>
      </c>
      <c r="Q1" s="82" t="s">
        <v>2442</v>
      </c>
      <c r="R1" s="82" t="s">
        <v>2108</v>
      </c>
      <c r="S1" s="82" t="s">
        <v>2443</v>
      </c>
      <c r="T1" s="82" t="s">
        <v>2412</v>
      </c>
      <c r="U1" s="82" t="s">
        <v>2444</v>
      </c>
      <c r="V1" s="82" t="s">
        <v>2445</v>
      </c>
      <c r="W1" s="82" t="s">
        <v>2446</v>
      </c>
    </row>
    <row r="2" spans="1:23" x14ac:dyDescent="0.2">
      <c r="A2" s="31">
        <v>1</v>
      </c>
      <c r="B2" s="10" t="s">
        <v>2116</v>
      </c>
      <c r="C2" s="44">
        <v>1765.5</v>
      </c>
      <c r="D2" s="44"/>
      <c r="E2" s="44">
        <f>C2+D2</f>
        <v>1765.5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2">
        <f>SUM(F2:U2)</f>
        <v>0</v>
      </c>
      <c r="W2" s="12">
        <f>E2-V2</f>
        <v>1765.5</v>
      </c>
    </row>
    <row r="3" spans="1:23" x14ac:dyDescent="0.2">
      <c r="A3" s="31">
        <v>2</v>
      </c>
      <c r="B3" s="10" t="s">
        <v>2</v>
      </c>
      <c r="C3" s="44">
        <v>5</v>
      </c>
      <c r="D3" s="44"/>
      <c r="E3" s="44">
        <f t="shared" ref="E3:E66" si="0">C3+D3</f>
        <v>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12">
        <f t="shared" ref="V3:V66" si="1">SUM(F3:U3)</f>
        <v>0</v>
      </c>
      <c r="W3" s="12">
        <f t="shared" ref="W3:W66" si="2">E3-V3</f>
        <v>5</v>
      </c>
    </row>
    <row r="4" spans="1:23" x14ac:dyDescent="0.2">
      <c r="A4" s="31">
        <v>3</v>
      </c>
      <c r="B4" s="10" t="s">
        <v>3</v>
      </c>
      <c r="C4" s="44">
        <v>0</v>
      </c>
      <c r="D4" s="44"/>
      <c r="E4" s="44">
        <f t="shared" si="0"/>
        <v>0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2">
        <f t="shared" si="1"/>
        <v>0</v>
      </c>
      <c r="W4" s="12">
        <f t="shared" si="2"/>
        <v>0</v>
      </c>
    </row>
    <row r="5" spans="1:23" x14ac:dyDescent="0.2">
      <c r="A5" s="31">
        <v>4</v>
      </c>
      <c r="B5" s="10" t="s">
        <v>4</v>
      </c>
      <c r="C5" s="44">
        <v>2</v>
      </c>
      <c r="D5" s="44"/>
      <c r="E5" s="44">
        <f t="shared" si="0"/>
        <v>2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12">
        <f t="shared" si="1"/>
        <v>0</v>
      </c>
      <c r="W5" s="12">
        <f t="shared" si="2"/>
        <v>2</v>
      </c>
    </row>
    <row r="6" spans="1:23" x14ac:dyDescent="0.2">
      <c r="A6" s="31">
        <v>5</v>
      </c>
      <c r="B6" s="10" t="s">
        <v>5</v>
      </c>
      <c r="C6" s="44">
        <v>2</v>
      </c>
      <c r="D6" s="44"/>
      <c r="E6" s="44">
        <f t="shared" si="0"/>
        <v>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12">
        <f t="shared" si="1"/>
        <v>0</v>
      </c>
      <c r="W6" s="12">
        <f t="shared" si="2"/>
        <v>2</v>
      </c>
    </row>
    <row r="7" spans="1:23" x14ac:dyDescent="0.2">
      <c r="A7" s="31">
        <v>6</v>
      </c>
      <c r="B7" s="10" t="s">
        <v>6</v>
      </c>
      <c r="C7" s="44">
        <v>5</v>
      </c>
      <c r="D7" s="44"/>
      <c r="E7" s="44">
        <f t="shared" si="0"/>
        <v>5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12">
        <f t="shared" si="1"/>
        <v>0</v>
      </c>
      <c r="W7" s="12">
        <f t="shared" si="2"/>
        <v>5</v>
      </c>
    </row>
    <row r="8" spans="1:23" x14ac:dyDescent="0.2">
      <c r="A8" s="31">
        <v>7</v>
      </c>
      <c r="B8" s="10" t="s">
        <v>7</v>
      </c>
      <c r="C8" s="44">
        <v>4</v>
      </c>
      <c r="D8" s="44"/>
      <c r="E8" s="44">
        <f t="shared" si="0"/>
        <v>4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12">
        <f t="shared" si="1"/>
        <v>0</v>
      </c>
      <c r="W8" s="12">
        <f t="shared" si="2"/>
        <v>4</v>
      </c>
    </row>
    <row r="9" spans="1:23" x14ac:dyDescent="0.2">
      <c r="A9" s="31">
        <v>8</v>
      </c>
      <c r="B9" s="10" t="s">
        <v>8</v>
      </c>
      <c r="C9" s="44">
        <v>1</v>
      </c>
      <c r="D9" s="44"/>
      <c r="E9" s="44">
        <f t="shared" si="0"/>
        <v>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12">
        <f t="shared" si="1"/>
        <v>0</v>
      </c>
      <c r="W9" s="12">
        <f t="shared" si="2"/>
        <v>1</v>
      </c>
    </row>
    <row r="10" spans="1:23" x14ac:dyDescent="0.2">
      <c r="A10" s="31">
        <v>9</v>
      </c>
      <c r="B10" s="10" t="s">
        <v>9</v>
      </c>
      <c r="C10" s="44">
        <v>2</v>
      </c>
      <c r="D10" s="44"/>
      <c r="E10" s="44">
        <f t="shared" si="0"/>
        <v>2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12">
        <f t="shared" si="1"/>
        <v>0</v>
      </c>
      <c r="W10" s="12">
        <f t="shared" si="2"/>
        <v>2</v>
      </c>
    </row>
    <row r="11" spans="1:23" x14ac:dyDescent="0.2">
      <c r="A11" s="31">
        <v>10</v>
      </c>
      <c r="B11" s="10" t="s">
        <v>10</v>
      </c>
      <c r="C11" s="44">
        <v>0</v>
      </c>
      <c r="D11" s="44"/>
      <c r="E11" s="44">
        <f t="shared" si="0"/>
        <v>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12">
        <f t="shared" si="1"/>
        <v>0</v>
      </c>
      <c r="W11" s="12">
        <f t="shared" si="2"/>
        <v>0</v>
      </c>
    </row>
    <row r="12" spans="1:23" x14ac:dyDescent="0.2">
      <c r="A12" s="31">
        <v>11</v>
      </c>
      <c r="B12" s="10" t="s">
        <v>11</v>
      </c>
      <c r="C12" s="44">
        <v>0</v>
      </c>
      <c r="D12" s="44"/>
      <c r="E12" s="44">
        <f t="shared" si="0"/>
        <v>0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12">
        <f t="shared" si="1"/>
        <v>0</v>
      </c>
      <c r="W12" s="12">
        <f t="shared" si="2"/>
        <v>0</v>
      </c>
    </row>
    <row r="13" spans="1:23" x14ac:dyDescent="0.2">
      <c r="A13" s="31">
        <v>12</v>
      </c>
      <c r="B13" s="10" t="s">
        <v>12</v>
      </c>
      <c r="C13" s="44">
        <v>5</v>
      </c>
      <c r="D13" s="44"/>
      <c r="E13" s="44">
        <f t="shared" si="0"/>
        <v>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12">
        <f t="shared" si="1"/>
        <v>0</v>
      </c>
      <c r="W13" s="12">
        <f t="shared" si="2"/>
        <v>5</v>
      </c>
    </row>
    <row r="14" spans="1:23" x14ac:dyDescent="0.2">
      <c r="A14" s="31">
        <v>13</v>
      </c>
      <c r="B14" s="10" t="s">
        <v>13</v>
      </c>
      <c r="C14" s="44">
        <v>0</v>
      </c>
      <c r="D14" s="44"/>
      <c r="E14" s="44">
        <f t="shared" si="0"/>
        <v>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12">
        <f t="shared" si="1"/>
        <v>0</v>
      </c>
      <c r="W14" s="12">
        <f t="shared" si="2"/>
        <v>0</v>
      </c>
    </row>
    <row r="15" spans="1:23" x14ac:dyDescent="0.2">
      <c r="A15" s="31">
        <v>14</v>
      </c>
      <c r="B15" s="10" t="s">
        <v>14</v>
      </c>
      <c r="C15" s="44">
        <v>1</v>
      </c>
      <c r="D15" s="44"/>
      <c r="E15" s="44">
        <f t="shared" si="0"/>
        <v>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12">
        <f t="shared" si="1"/>
        <v>0</v>
      </c>
      <c r="W15" s="12">
        <f t="shared" si="2"/>
        <v>1</v>
      </c>
    </row>
    <row r="16" spans="1:23" x14ac:dyDescent="0.2">
      <c r="A16" s="31">
        <v>15</v>
      </c>
      <c r="B16" s="10" t="s">
        <v>15</v>
      </c>
      <c r="C16" s="44">
        <v>10</v>
      </c>
      <c r="D16" s="44"/>
      <c r="E16" s="44">
        <f t="shared" si="0"/>
        <v>10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12">
        <f t="shared" si="1"/>
        <v>0</v>
      </c>
      <c r="W16" s="12">
        <f t="shared" si="2"/>
        <v>10</v>
      </c>
    </row>
    <row r="17" spans="1:23" x14ac:dyDescent="0.2">
      <c r="A17" s="31">
        <v>16</v>
      </c>
      <c r="B17" s="10" t="s">
        <v>16</v>
      </c>
      <c r="C17" s="44">
        <v>8</v>
      </c>
      <c r="D17" s="44"/>
      <c r="E17" s="44">
        <f t="shared" si="0"/>
        <v>8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12">
        <f t="shared" si="1"/>
        <v>0</v>
      </c>
      <c r="W17" s="12">
        <f t="shared" si="2"/>
        <v>8</v>
      </c>
    </row>
    <row r="18" spans="1:23" x14ac:dyDescent="0.2">
      <c r="A18" s="31">
        <v>17</v>
      </c>
      <c r="B18" s="10" t="s">
        <v>17</v>
      </c>
      <c r="C18" s="44">
        <v>3</v>
      </c>
      <c r="D18" s="44"/>
      <c r="E18" s="44">
        <f t="shared" si="0"/>
        <v>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12">
        <f t="shared" si="1"/>
        <v>0</v>
      </c>
      <c r="W18" s="12">
        <f t="shared" si="2"/>
        <v>3</v>
      </c>
    </row>
    <row r="19" spans="1:23" x14ac:dyDescent="0.2">
      <c r="A19" s="31">
        <v>18</v>
      </c>
      <c r="B19" s="10" t="s">
        <v>18</v>
      </c>
      <c r="C19" s="44">
        <v>0</v>
      </c>
      <c r="D19" s="44"/>
      <c r="E19" s="44">
        <f t="shared" si="0"/>
        <v>0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2">
        <f t="shared" si="1"/>
        <v>0</v>
      </c>
      <c r="W19" s="12">
        <f t="shared" si="2"/>
        <v>0</v>
      </c>
    </row>
    <row r="20" spans="1:23" x14ac:dyDescent="0.2">
      <c r="A20" s="31">
        <v>19</v>
      </c>
      <c r="B20" s="10" t="s">
        <v>19</v>
      </c>
      <c r="C20" s="44">
        <v>1</v>
      </c>
      <c r="D20" s="44"/>
      <c r="E20" s="44">
        <f t="shared" si="0"/>
        <v>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12">
        <f t="shared" si="1"/>
        <v>0</v>
      </c>
      <c r="W20" s="12">
        <f t="shared" si="2"/>
        <v>1</v>
      </c>
    </row>
    <row r="21" spans="1:23" x14ac:dyDescent="0.2">
      <c r="A21" s="31">
        <v>20</v>
      </c>
      <c r="B21" s="10" t="s">
        <v>20</v>
      </c>
      <c r="C21" s="44">
        <v>1</v>
      </c>
      <c r="D21" s="44"/>
      <c r="E21" s="44">
        <f t="shared" si="0"/>
        <v>1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12">
        <f t="shared" si="1"/>
        <v>0</v>
      </c>
      <c r="W21" s="12">
        <f t="shared" si="2"/>
        <v>1</v>
      </c>
    </row>
    <row r="22" spans="1:23" x14ac:dyDescent="0.2">
      <c r="A22" s="31">
        <v>21</v>
      </c>
      <c r="B22" s="10" t="s">
        <v>21</v>
      </c>
      <c r="C22" s="44">
        <v>3</v>
      </c>
      <c r="D22" s="44"/>
      <c r="E22" s="44">
        <f t="shared" si="0"/>
        <v>3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12">
        <f t="shared" si="1"/>
        <v>0</v>
      </c>
      <c r="W22" s="12">
        <f t="shared" si="2"/>
        <v>3</v>
      </c>
    </row>
    <row r="23" spans="1:23" x14ac:dyDescent="0.2">
      <c r="A23" s="31">
        <v>22</v>
      </c>
      <c r="B23" s="10" t="s">
        <v>22</v>
      </c>
      <c r="C23" s="44">
        <v>0</v>
      </c>
      <c r="D23" s="44"/>
      <c r="E23" s="44">
        <f t="shared" si="0"/>
        <v>0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12">
        <f t="shared" si="1"/>
        <v>0</v>
      </c>
      <c r="W23" s="12">
        <f t="shared" si="2"/>
        <v>0</v>
      </c>
    </row>
    <row r="24" spans="1:23" x14ac:dyDescent="0.2">
      <c r="A24" s="31">
        <v>23</v>
      </c>
      <c r="B24" s="10" t="s">
        <v>23</v>
      </c>
      <c r="C24" s="44">
        <v>6</v>
      </c>
      <c r="D24" s="44"/>
      <c r="E24" s="44">
        <f t="shared" si="0"/>
        <v>6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12">
        <f t="shared" si="1"/>
        <v>0</v>
      </c>
      <c r="W24" s="12">
        <f t="shared" si="2"/>
        <v>6</v>
      </c>
    </row>
    <row r="25" spans="1:23" x14ac:dyDescent="0.2">
      <c r="A25" s="31">
        <v>24</v>
      </c>
      <c r="B25" s="10" t="s">
        <v>24</v>
      </c>
      <c r="C25" s="44">
        <v>10</v>
      </c>
      <c r="D25" s="44"/>
      <c r="E25" s="44">
        <f t="shared" si="0"/>
        <v>10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12">
        <f t="shared" si="1"/>
        <v>0</v>
      </c>
      <c r="W25" s="12">
        <f t="shared" si="2"/>
        <v>10</v>
      </c>
    </row>
    <row r="26" spans="1:23" x14ac:dyDescent="0.2">
      <c r="A26" s="31">
        <v>25</v>
      </c>
      <c r="B26" s="10" t="s">
        <v>25</v>
      </c>
      <c r="C26" s="44">
        <v>7</v>
      </c>
      <c r="D26" s="44"/>
      <c r="E26" s="44">
        <f t="shared" si="0"/>
        <v>7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12">
        <f t="shared" si="1"/>
        <v>0</v>
      </c>
      <c r="W26" s="12">
        <f t="shared" si="2"/>
        <v>7</v>
      </c>
    </row>
    <row r="27" spans="1:23" x14ac:dyDescent="0.2">
      <c r="A27" s="31">
        <v>26</v>
      </c>
      <c r="B27" s="10" t="s">
        <v>26</v>
      </c>
      <c r="C27" s="44">
        <v>29</v>
      </c>
      <c r="D27" s="44"/>
      <c r="E27" s="44">
        <f t="shared" si="0"/>
        <v>29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12">
        <f t="shared" si="1"/>
        <v>0</v>
      </c>
      <c r="W27" s="12">
        <f t="shared" si="2"/>
        <v>29</v>
      </c>
    </row>
    <row r="28" spans="1:23" x14ac:dyDescent="0.2">
      <c r="A28" s="31">
        <v>27</v>
      </c>
      <c r="B28" s="10" t="s">
        <v>27</v>
      </c>
      <c r="C28" s="44">
        <v>20</v>
      </c>
      <c r="D28" s="44"/>
      <c r="E28" s="44">
        <f t="shared" si="0"/>
        <v>20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12">
        <f t="shared" si="1"/>
        <v>0</v>
      </c>
      <c r="W28" s="12">
        <f t="shared" si="2"/>
        <v>20</v>
      </c>
    </row>
    <row r="29" spans="1:23" x14ac:dyDescent="0.2">
      <c r="A29" s="31">
        <v>28</v>
      </c>
      <c r="B29" s="10" t="s">
        <v>28</v>
      </c>
      <c r="C29" s="44">
        <v>8</v>
      </c>
      <c r="D29" s="44"/>
      <c r="E29" s="44">
        <f t="shared" si="0"/>
        <v>8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12">
        <f t="shared" si="1"/>
        <v>0</v>
      </c>
      <c r="W29" s="12">
        <f t="shared" si="2"/>
        <v>8</v>
      </c>
    </row>
    <row r="30" spans="1:23" x14ac:dyDescent="0.2">
      <c r="A30" s="31">
        <v>29</v>
      </c>
      <c r="B30" s="10" t="s">
        <v>29</v>
      </c>
      <c r="C30" s="44">
        <v>10</v>
      </c>
      <c r="D30" s="44"/>
      <c r="E30" s="44">
        <f t="shared" si="0"/>
        <v>10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">
        <f t="shared" si="1"/>
        <v>0</v>
      </c>
      <c r="W30" s="12">
        <f t="shared" si="2"/>
        <v>10</v>
      </c>
    </row>
    <row r="31" spans="1:23" x14ac:dyDescent="0.2">
      <c r="A31" s="31">
        <v>30</v>
      </c>
      <c r="B31" s="10" t="s">
        <v>2334</v>
      </c>
      <c r="C31" s="44">
        <v>0</v>
      </c>
      <c r="D31" s="44"/>
      <c r="E31" s="44">
        <f t="shared" si="0"/>
        <v>0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12">
        <f t="shared" si="1"/>
        <v>0</v>
      </c>
      <c r="W31" s="12">
        <f t="shared" si="2"/>
        <v>0</v>
      </c>
    </row>
    <row r="32" spans="1:23" x14ac:dyDescent="0.2">
      <c r="A32" s="31">
        <v>31</v>
      </c>
      <c r="B32" s="10" t="s">
        <v>30</v>
      </c>
      <c r="C32" s="44">
        <v>3</v>
      </c>
      <c r="D32" s="44"/>
      <c r="E32" s="44">
        <f t="shared" si="0"/>
        <v>3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12">
        <f t="shared" si="1"/>
        <v>0</v>
      </c>
      <c r="W32" s="12">
        <f t="shared" si="2"/>
        <v>3</v>
      </c>
    </row>
    <row r="33" spans="1:23" x14ac:dyDescent="0.2">
      <c r="A33" s="31">
        <v>32</v>
      </c>
      <c r="B33" s="10" t="s">
        <v>31</v>
      </c>
      <c r="C33" s="44">
        <v>10</v>
      </c>
      <c r="D33" s="44"/>
      <c r="E33" s="44">
        <f t="shared" si="0"/>
        <v>10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12">
        <f t="shared" si="1"/>
        <v>0</v>
      </c>
      <c r="W33" s="12">
        <f t="shared" si="2"/>
        <v>10</v>
      </c>
    </row>
    <row r="34" spans="1:23" x14ac:dyDescent="0.2">
      <c r="A34" s="31">
        <v>33</v>
      </c>
      <c r="B34" s="10" t="s">
        <v>32</v>
      </c>
      <c r="C34" s="44">
        <v>1</v>
      </c>
      <c r="D34" s="44"/>
      <c r="E34" s="44">
        <f t="shared" si="0"/>
        <v>1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12">
        <f t="shared" si="1"/>
        <v>0</v>
      </c>
      <c r="W34" s="12">
        <f t="shared" si="2"/>
        <v>1</v>
      </c>
    </row>
    <row r="35" spans="1:23" x14ac:dyDescent="0.2">
      <c r="A35" s="31">
        <v>34</v>
      </c>
      <c r="B35" s="10" t="s">
        <v>33</v>
      </c>
      <c r="C35" s="44">
        <v>11</v>
      </c>
      <c r="D35" s="44"/>
      <c r="E35" s="44">
        <f t="shared" si="0"/>
        <v>11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12">
        <f t="shared" si="1"/>
        <v>0</v>
      </c>
      <c r="W35" s="12">
        <f t="shared" si="2"/>
        <v>11</v>
      </c>
    </row>
    <row r="36" spans="1:23" x14ac:dyDescent="0.2">
      <c r="A36" s="31">
        <v>35</v>
      </c>
      <c r="B36" s="10" t="s">
        <v>34</v>
      </c>
      <c r="C36" s="44">
        <v>15</v>
      </c>
      <c r="D36" s="44"/>
      <c r="E36" s="44">
        <f t="shared" si="0"/>
        <v>15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12">
        <f t="shared" si="1"/>
        <v>0</v>
      </c>
      <c r="W36" s="12">
        <f t="shared" si="2"/>
        <v>15</v>
      </c>
    </row>
    <row r="37" spans="1:23" x14ac:dyDescent="0.2">
      <c r="A37" s="31">
        <v>36</v>
      </c>
      <c r="B37" s="10" t="s">
        <v>35</v>
      </c>
      <c r="C37" s="44">
        <v>6</v>
      </c>
      <c r="D37" s="44"/>
      <c r="E37" s="44">
        <f t="shared" si="0"/>
        <v>6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12">
        <f t="shared" si="1"/>
        <v>0</v>
      </c>
      <c r="W37" s="12">
        <f t="shared" si="2"/>
        <v>6</v>
      </c>
    </row>
    <row r="38" spans="1:23" x14ac:dyDescent="0.2">
      <c r="A38" s="31">
        <v>37</v>
      </c>
      <c r="B38" s="10" t="s">
        <v>36</v>
      </c>
      <c r="C38" s="44">
        <v>4</v>
      </c>
      <c r="D38" s="44"/>
      <c r="E38" s="44">
        <f t="shared" si="0"/>
        <v>4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12">
        <f t="shared" si="1"/>
        <v>0</v>
      </c>
      <c r="W38" s="12">
        <f t="shared" si="2"/>
        <v>4</v>
      </c>
    </row>
    <row r="39" spans="1:23" x14ac:dyDescent="0.2">
      <c r="A39" s="31">
        <v>38</v>
      </c>
      <c r="B39" s="10" t="s">
        <v>37</v>
      </c>
      <c r="C39" s="44">
        <v>0</v>
      </c>
      <c r="D39" s="44"/>
      <c r="E39" s="44">
        <f t="shared" si="0"/>
        <v>0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12">
        <f t="shared" si="1"/>
        <v>0</v>
      </c>
      <c r="W39" s="12">
        <f t="shared" si="2"/>
        <v>0</v>
      </c>
    </row>
    <row r="40" spans="1:23" x14ac:dyDescent="0.2">
      <c r="A40" s="31">
        <v>39</v>
      </c>
      <c r="B40" s="10" t="s">
        <v>38</v>
      </c>
      <c r="C40" s="44">
        <v>0</v>
      </c>
      <c r="D40" s="44"/>
      <c r="E40" s="44">
        <f t="shared" si="0"/>
        <v>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12">
        <f t="shared" si="1"/>
        <v>0</v>
      </c>
      <c r="W40" s="12">
        <f t="shared" si="2"/>
        <v>0</v>
      </c>
    </row>
    <row r="41" spans="1:23" x14ac:dyDescent="0.2">
      <c r="A41" s="31">
        <v>40</v>
      </c>
      <c r="B41" s="10" t="s">
        <v>39</v>
      </c>
      <c r="C41" s="44">
        <v>0</v>
      </c>
      <c r="D41" s="44"/>
      <c r="E41" s="44">
        <f t="shared" si="0"/>
        <v>0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12">
        <f t="shared" si="1"/>
        <v>0</v>
      </c>
      <c r="W41" s="12">
        <f t="shared" si="2"/>
        <v>0</v>
      </c>
    </row>
    <row r="42" spans="1:23" x14ac:dyDescent="0.2">
      <c r="A42" s="31">
        <v>41</v>
      </c>
      <c r="B42" s="10" t="s">
        <v>40</v>
      </c>
      <c r="C42" s="44">
        <v>0</v>
      </c>
      <c r="D42" s="44"/>
      <c r="E42" s="44">
        <f t="shared" si="0"/>
        <v>0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12">
        <f t="shared" si="1"/>
        <v>0</v>
      </c>
      <c r="W42" s="12">
        <f t="shared" si="2"/>
        <v>0</v>
      </c>
    </row>
    <row r="43" spans="1:23" x14ac:dyDescent="0.2">
      <c r="A43" s="31">
        <v>42</v>
      </c>
      <c r="B43" s="10" t="s">
        <v>2447</v>
      </c>
      <c r="C43" s="44">
        <v>0</v>
      </c>
      <c r="D43" s="44">
        <f>20</f>
        <v>20</v>
      </c>
      <c r="E43" s="44">
        <f t="shared" si="0"/>
        <v>20</v>
      </c>
      <c r="F43" s="44"/>
      <c r="G43" s="44"/>
      <c r="H43" s="44"/>
      <c r="I43" s="44"/>
      <c r="J43" s="44"/>
      <c r="K43" s="44"/>
      <c r="L43" s="44">
        <f>0.3</f>
        <v>0.3</v>
      </c>
      <c r="M43" s="44"/>
      <c r="N43" s="44"/>
      <c r="O43" s="44"/>
      <c r="P43" s="44"/>
      <c r="Q43" s="44"/>
      <c r="R43" s="44"/>
      <c r="S43" s="44"/>
      <c r="T43" s="44">
        <f>0.22</f>
        <v>0.22</v>
      </c>
      <c r="U43" s="44"/>
      <c r="V43" s="12">
        <f t="shared" si="1"/>
        <v>0.52</v>
      </c>
      <c r="W43" s="12">
        <f t="shared" si="2"/>
        <v>19.48</v>
      </c>
    </row>
    <row r="44" spans="1:23" x14ac:dyDescent="0.2">
      <c r="A44" s="31">
        <v>43</v>
      </c>
      <c r="B44" s="10" t="s">
        <v>41</v>
      </c>
      <c r="C44" s="44">
        <v>1</v>
      </c>
      <c r="D44" s="44"/>
      <c r="E44" s="44">
        <f t="shared" si="0"/>
        <v>1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12">
        <f t="shared" si="1"/>
        <v>0</v>
      </c>
      <c r="W44" s="12">
        <f t="shared" si="2"/>
        <v>1</v>
      </c>
    </row>
    <row r="45" spans="1:23" x14ac:dyDescent="0.2">
      <c r="A45" s="31">
        <v>44</v>
      </c>
      <c r="B45" s="10" t="s">
        <v>42</v>
      </c>
      <c r="C45" s="44">
        <v>0</v>
      </c>
      <c r="D45" s="44"/>
      <c r="E45" s="44">
        <f t="shared" si="0"/>
        <v>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2">
        <f t="shared" si="1"/>
        <v>0</v>
      </c>
      <c r="W45" s="12">
        <f t="shared" si="2"/>
        <v>0</v>
      </c>
    </row>
    <row r="46" spans="1:23" x14ac:dyDescent="0.2">
      <c r="A46" s="31">
        <v>45</v>
      </c>
      <c r="B46" s="10" t="s">
        <v>43</v>
      </c>
      <c r="C46" s="44">
        <v>2</v>
      </c>
      <c r="D46" s="44"/>
      <c r="E46" s="44">
        <f t="shared" si="0"/>
        <v>2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12">
        <f t="shared" si="1"/>
        <v>0</v>
      </c>
      <c r="W46" s="12">
        <f t="shared" si="2"/>
        <v>2</v>
      </c>
    </row>
    <row r="47" spans="1:23" x14ac:dyDescent="0.2">
      <c r="A47" s="31">
        <v>46</v>
      </c>
      <c r="B47" s="10" t="s">
        <v>44</v>
      </c>
      <c r="C47" s="44">
        <v>26</v>
      </c>
      <c r="D47" s="44"/>
      <c r="E47" s="44">
        <f t="shared" si="0"/>
        <v>26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12">
        <f t="shared" si="1"/>
        <v>0</v>
      </c>
      <c r="W47" s="12">
        <f t="shared" si="2"/>
        <v>26</v>
      </c>
    </row>
    <row r="48" spans="1:23" x14ac:dyDescent="0.2">
      <c r="A48" s="31">
        <v>47</v>
      </c>
      <c r="B48" s="10" t="s">
        <v>45</v>
      </c>
      <c r="C48" s="44">
        <v>0</v>
      </c>
      <c r="D48" s="44"/>
      <c r="E48" s="44">
        <f t="shared" si="0"/>
        <v>0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12">
        <f t="shared" si="1"/>
        <v>0</v>
      </c>
      <c r="W48" s="12">
        <f t="shared" si="2"/>
        <v>0</v>
      </c>
    </row>
    <row r="49" spans="1:23" x14ac:dyDescent="0.2">
      <c r="A49" s="31">
        <v>48</v>
      </c>
      <c r="B49" s="10" t="s">
        <v>46</v>
      </c>
      <c r="C49" s="44">
        <v>2</v>
      </c>
      <c r="D49" s="44"/>
      <c r="E49" s="44">
        <f t="shared" si="0"/>
        <v>2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12">
        <f t="shared" si="1"/>
        <v>0</v>
      </c>
      <c r="W49" s="12">
        <f t="shared" si="2"/>
        <v>2</v>
      </c>
    </row>
    <row r="50" spans="1:23" x14ac:dyDescent="0.2">
      <c r="A50" s="31">
        <v>49</v>
      </c>
      <c r="B50" s="10" t="s">
        <v>47</v>
      </c>
      <c r="C50" s="44">
        <v>4</v>
      </c>
      <c r="D50" s="44"/>
      <c r="E50" s="44">
        <f t="shared" si="0"/>
        <v>4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12">
        <f t="shared" si="1"/>
        <v>0</v>
      </c>
      <c r="W50" s="12">
        <f t="shared" si="2"/>
        <v>4</v>
      </c>
    </row>
    <row r="51" spans="1:23" x14ac:dyDescent="0.2">
      <c r="A51" s="31">
        <v>50</v>
      </c>
      <c r="B51" s="10" t="s">
        <v>48</v>
      </c>
      <c r="C51" s="44">
        <v>4</v>
      </c>
      <c r="D51" s="44"/>
      <c r="E51" s="44">
        <f t="shared" si="0"/>
        <v>4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12">
        <f t="shared" si="1"/>
        <v>0</v>
      </c>
      <c r="W51" s="12">
        <f t="shared" si="2"/>
        <v>4</v>
      </c>
    </row>
    <row r="52" spans="1:23" x14ac:dyDescent="0.2">
      <c r="A52" s="31">
        <v>51</v>
      </c>
      <c r="B52" s="10" t="s">
        <v>49</v>
      </c>
      <c r="C52" s="44">
        <v>6</v>
      </c>
      <c r="D52" s="44"/>
      <c r="E52" s="44">
        <f t="shared" si="0"/>
        <v>6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">
        <f t="shared" si="1"/>
        <v>0</v>
      </c>
      <c r="W52" s="12">
        <f t="shared" si="2"/>
        <v>6</v>
      </c>
    </row>
    <row r="53" spans="1:23" x14ac:dyDescent="0.2">
      <c r="A53" s="31">
        <v>52</v>
      </c>
      <c r="B53" s="10" t="s">
        <v>50</v>
      </c>
      <c r="C53" s="44">
        <v>13</v>
      </c>
      <c r="D53" s="44"/>
      <c r="E53" s="44">
        <f t="shared" si="0"/>
        <v>13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12">
        <f t="shared" si="1"/>
        <v>0</v>
      </c>
      <c r="W53" s="12">
        <f t="shared" si="2"/>
        <v>13</v>
      </c>
    </row>
    <row r="54" spans="1:23" x14ac:dyDescent="0.2">
      <c r="A54" s="31">
        <v>53</v>
      </c>
      <c r="B54" s="10" t="s">
        <v>51</v>
      </c>
      <c r="C54" s="44">
        <v>42</v>
      </c>
      <c r="D54" s="44"/>
      <c r="E54" s="44">
        <f t="shared" si="0"/>
        <v>42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12">
        <f t="shared" si="1"/>
        <v>0</v>
      </c>
      <c r="W54" s="12">
        <f t="shared" si="2"/>
        <v>42</v>
      </c>
    </row>
    <row r="55" spans="1:23" x14ac:dyDescent="0.2">
      <c r="A55" s="31">
        <v>54</v>
      </c>
      <c r="B55" s="10" t="s">
        <v>52</v>
      </c>
      <c r="C55" s="44">
        <v>6</v>
      </c>
      <c r="D55" s="44"/>
      <c r="E55" s="44">
        <f t="shared" si="0"/>
        <v>6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12">
        <f t="shared" si="1"/>
        <v>0</v>
      </c>
      <c r="W55" s="12">
        <f t="shared" si="2"/>
        <v>6</v>
      </c>
    </row>
    <row r="56" spans="1:23" x14ac:dyDescent="0.2">
      <c r="A56" s="31">
        <v>55</v>
      </c>
      <c r="B56" s="10" t="s">
        <v>53</v>
      </c>
      <c r="C56" s="44">
        <v>15</v>
      </c>
      <c r="D56" s="44"/>
      <c r="E56" s="44">
        <f t="shared" si="0"/>
        <v>15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12">
        <f t="shared" si="1"/>
        <v>0</v>
      </c>
      <c r="W56" s="12">
        <f t="shared" si="2"/>
        <v>15</v>
      </c>
    </row>
    <row r="57" spans="1:23" x14ac:dyDescent="0.2">
      <c r="A57" s="31">
        <v>56</v>
      </c>
      <c r="B57" s="10" t="s">
        <v>54</v>
      </c>
      <c r="C57" s="44">
        <v>23</v>
      </c>
      <c r="D57" s="44"/>
      <c r="E57" s="44">
        <f t="shared" si="0"/>
        <v>23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12">
        <f t="shared" si="1"/>
        <v>0</v>
      </c>
      <c r="W57" s="12">
        <f t="shared" si="2"/>
        <v>23</v>
      </c>
    </row>
    <row r="58" spans="1:23" x14ac:dyDescent="0.2">
      <c r="A58" s="31">
        <v>57</v>
      </c>
      <c r="B58" s="10" t="s">
        <v>55</v>
      </c>
      <c r="C58" s="44">
        <v>2</v>
      </c>
      <c r="D58" s="44"/>
      <c r="E58" s="44">
        <f t="shared" si="0"/>
        <v>2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12">
        <f t="shared" si="1"/>
        <v>0</v>
      </c>
      <c r="W58" s="12">
        <f t="shared" si="2"/>
        <v>2</v>
      </c>
    </row>
    <row r="59" spans="1:23" x14ac:dyDescent="0.2">
      <c r="A59" s="31">
        <v>58</v>
      </c>
      <c r="B59" s="10" t="s">
        <v>56</v>
      </c>
      <c r="C59" s="44">
        <v>4</v>
      </c>
      <c r="D59" s="44"/>
      <c r="E59" s="44">
        <f t="shared" si="0"/>
        <v>4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12">
        <f t="shared" si="1"/>
        <v>0</v>
      </c>
      <c r="W59" s="12">
        <f t="shared" si="2"/>
        <v>4</v>
      </c>
    </row>
    <row r="60" spans="1:23" x14ac:dyDescent="0.2">
      <c r="A60" s="31">
        <v>59</v>
      </c>
      <c r="B60" s="10" t="s">
        <v>57</v>
      </c>
      <c r="C60" s="44">
        <v>26</v>
      </c>
      <c r="D60" s="44"/>
      <c r="E60" s="44">
        <f t="shared" si="0"/>
        <v>26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12">
        <f t="shared" si="1"/>
        <v>0</v>
      </c>
      <c r="W60" s="12">
        <f t="shared" si="2"/>
        <v>26</v>
      </c>
    </row>
    <row r="61" spans="1:23" x14ac:dyDescent="0.2">
      <c r="A61" s="31">
        <v>60</v>
      </c>
      <c r="B61" s="10" t="s">
        <v>58</v>
      </c>
      <c r="C61" s="44">
        <v>2</v>
      </c>
      <c r="D61" s="44"/>
      <c r="E61" s="44">
        <f t="shared" si="0"/>
        <v>2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12">
        <f t="shared" si="1"/>
        <v>0</v>
      </c>
      <c r="W61" s="12">
        <f t="shared" si="2"/>
        <v>2</v>
      </c>
    </row>
    <row r="62" spans="1:23" x14ac:dyDescent="0.2">
      <c r="A62" s="30">
        <v>61</v>
      </c>
      <c r="B62" s="10" t="s">
        <v>59</v>
      </c>
      <c r="C62" s="44">
        <v>2</v>
      </c>
      <c r="D62" s="44"/>
      <c r="E62" s="44">
        <f t="shared" si="0"/>
        <v>2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12">
        <f t="shared" si="1"/>
        <v>0</v>
      </c>
      <c r="W62" s="12">
        <f t="shared" si="2"/>
        <v>2</v>
      </c>
    </row>
    <row r="63" spans="1:23" x14ac:dyDescent="0.2">
      <c r="A63" s="30">
        <v>62</v>
      </c>
      <c r="B63" s="10" t="s">
        <v>60</v>
      </c>
      <c r="C63" s="44">
        <v>5</v>
      </c>
      <c r="D63" s="44"/>
      <c r="E63" s="44">
        <f t="shared" si="0"/>
        <v>5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12">
        <f t="shared" si="1"/>
        <v>0</v>
      </c>
      <c r="W63" s="12">
        <f t="shared" si="2"/>
        <v>5</v>
      </c>
    </row>
    <row r="64" spans="1:23" x14ac:dyDescent="0.2">
      <c r="A64" s="31">
        <v>63</v>
      </c>
      <c r="B64" s="10" t="s">
        <v>61</v>
      </c>
      <c r="C64" s="44">
        <v>4</v>
      </c>
      <c r="D64" s="44"/>
      <c r="E64" s="44">
        <f t="shared" si="0"/>
        <v>4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12">
        <f t="shared" si="1"/>
        <v>0</v>
      </c>
      <c r="W64" s="12">
        <f t="shared" si="2"/>
        <v>4</v>
      </c>
    </row>
    <row r="65" spans="1:23" x14ac:dyDescent="0.2">
      <c r="A65" s="31">
        <v>64</v>
      </c>
      <c r="B65" s="10" t="s">
        <v>62</v>
      </c>
      <c r="C65" s="44">
        <v>0</v>
      </c>
      <c r="D65" s="44"/>
      <c r="E65" s="44">
        <f t="shared" si="0"/>
        <v>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12">
        <f t="shared" si="1"/>
        <v>0</v>
      </c>
      <c r="W65" s="12">
        <f t="shared" si="2"/>
        <v>0</v>
      </c>
    </row>
    <row r="66" spans="1:23" x14ac:dyDescent="0.2">
      <c r="A66" s="31">
        <v>65</v>
      </c>
      <c r="B66" s="10" t="s">
        <v>63</v>
      </c>
      <c r="C66" s="44">
        <v>5</v>
      </c>
      <c r="D66" s="44"/>
      <c r="E66" s="44">
        <f t="shared" si="0"/>
        <v>5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12">
        <f t="shared" si="1"/>
        <v>0</v>
      </c>
      <c r="W66" s="12">
        <f t="shared" si="2"/>
        <v>5</v>
      </c>
    </row>
    <row r="67" spans="1:23" x14ac:dyDescent="0.2">
      <c r="A67" s="31">
        <v>66</v>
      </c>
      <c r="B67" s="10" t="s">
        <v>64</v>
      </c>
      <c r="C67" s="44">
        <v>14</v>
      </c>
      <c r="D67" s="44"/>
      <c r="E67" s="44">
        <f t="shared" ref="E67:E130" si="3">C67+D67</f>
        <v>14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12">
        <f t="shared" ref="V67:V130" si="4">SUM(F67:U67)</f>
        <v>0</v>
      </c>
      <c r="W67" s="12">
        <f t="shared" ref="W67:W130" si="5">E67-V67</f>
        <v>14</v>
      </c>
    </row>
    <row r="68" spans="1:23" x14ac:dyDescent="0.2">
      <c r="A68" s="31">
        <v>67</v>
      </c>
      <c r="B68" s="10" t="s">
        <v>65</v>
      </c>
      <c r="C68" s="44">
        <v>1</v>
      </c>
      <c r="D68" s="44"/>
      <c r="E68" s="44">
        <f t="shared" si="3"/>
        <v>1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12">
        <f t="shared" si="4"/>
        <v>0</v>
      </c>
      <c r="W68" s="12">
        <f t="shared" si="5"/>
        <v>1</v>
      </c>
    </row>
    <row r="69" spans="1:23" x14ac:dyDescent="0.2">
      <c r="A69" s="31">
        <v>68</v>
      </c>
      <c r="B69" s="10" t="s">
        <v>66</v>
      </c>
      <c r="C69" s="44">
        <v>9</v>
      </c>
      <c r="D69" s="44"/>
      <c r="E69" s="44">
        <f t="shared" si="3"/>
        <v>9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12">
        <f t="shared" si="4"/>
        <v>0</v>
      </c>
      <c r="W69" s="12">
        <f t="shared" si="5"/>
        <v>9</v>
      </c>
    </row>
    <row r="70" spans="1:23" x14ac:dyDescent="0.2">
      <c r="A70" s="31">
        <v>69</v>
      </c>
      <c r="B70" s="10" t="s">
        <v>67</v>
      </c>
      <c r="C70" s="44">
        <v>12</v>
      </c>
      <c r="D70" s="44"/>
      <c r="E70" s="44">
        <f t="shared" si="3"/>
        <v>12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12">
        <f t="shared" si="4"/>
        <v>0</v>
      </c>
      <c r="W70" s="12">
        <f t="shared" si="5"/>
        <v>12</v>
      </c>
    </row>
    <row r="71" spans="1:23" x14ac:dyDescent="0.2">
      <c r="A71" s="31">
        <v>70</v>
      </c>
      <c r="B71" s="10" t="s">
        <v>68</v>
      </c>
      <c r="C71" s="44">
        <v>7</v>
      </c>
      <c r="D71" s="44"/>
      <c r="E71" s="44">
        <f t="shared" si="3"/>
        <v>7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12">
        <f t="shared" si="4"/>
        <v>0</v>
      </c>
      <c r="W71" s="12">
        <f t="shared" si="5"/>
        <v>7</v>
      </c>
    </row>
    <row r="72" spans="1:23" x14ac:dyDescent="0.2">
      <c r="A72" s="31">
        <v>71</v>
      </c>
      <c r="B72" s="10" t="s">
        <v>69</v>
      </c>
      <c r="C72" s="44">
        <v>5</v>
      </c>
      <c r="D72" s="44"/>
      <c r="E72" s="44">
        <f t="shared" si="3"/>
        <v>5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12">
        <f t="shared" si="4"/>
        <v>0</v>
      </c>
      <c r="W72" s="12">
        <f t="shared" si="5"/>
        <v>5</v>
      </c>
    </row>
    <row r="73" spans="1:23" x14ac:dyDescent="0.2">
      <c r="A73" s="31">
        <v>72</v>
      </c>
      <c r="B73" s="10" t="s">
        <v>70</v>
      </c>
      <c r="C73" s="44">
        <v>12</v>
      </c>
      <c r="D73" s="44"/>
      <c r="E73" s="44">
        <f t="shared" si="3"/>
        <v>12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12">
        <f t="shared" si="4"/>
        <v>0</v>
      </c>
      <c r="W73" s="12">
        <f t="shared" si="5"/>
        <v>12</v>
      </c>
    </row>
    <row r="74" spans="1:23" x14ac:dyDescent="0.2">
      <c r="A74" s="31">
        <v>73</v>
      </c>
      <c r="B74" s="10" t="s">
        <v>71</v>
      </c>
      <c r="C74" s="44">
        <v>9</v>
      </c>
      <c r="D74" s="44"/>
      <c r="E74" s="44">
        <f t="shared" si="3"/>
        <v>9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12">
        <f t="shared" si="4"/>
        <v>0</v>
      </c>
      <c r="W74" s="12">
        <f t="shared" si="5"/>
        <v>9</v>
      </c>
    </row>
    <row r="75" spans="1:23" x14ac:dyDescent="0.2">
      <c r="A75" s="31">
        <v>74</v>
      </c>
      <c r="B75" s="10" t="s">
        <v>72</v>
      </c>
      <c r="C75" s="44">
        <v>20</v>
      </c>
      <c r="D75" s="44"/>
      <c r="E75" s="44">
        <f t="shared" si="3"/>
        <v>20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12">
        <f t="shared" si="4"/>
        <v>0</v>
      </c>
      <c r="W75" s="12">
        <f t="shared" si="5"/>
        <v>20</v>
      </c>
    </row>
    <row r="76" spans="1:23" x14ac:dyDescent="0.2">
      <c r="A76" s="31">
        <v>75</v>
      </c>
      <c r="B76" s="10" t="s">
        <v>73</v>
      </c>
      <c r="C76" s="44">
        <v>10</v>
      </c>
      <c r="D76" s="44"/>
      <c r="E76" s="44">
        <f t="shared" si="3"/>
        <v>10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12">
        <f t="shared" si="4"/>
        <v>0</v>
      </c>
      <c r="W76" s="12">
        <f t="shared" si="5"/>
        <v>10</v>
      </c>
    </row>
    <row r="77" spans="1:23" x14ac:dyDescent="0.2">
      <c r="A77" s="31">
        <v>76</v>
      </c>
      <c r="B77" s="10" t="s">
        <v>74</v>
      </c>
      <c r="C77" s="44">
        <v>14</v>
      </c>
      <c r="D77" s="44"/>
      <c r="E77" s="44">
        <f t="shared" si="3"/>
        <v>14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12">
        <f t="shared" si="4"/>
        <v>0</v>
      </c>
      <c r="W77" s="12">
        <f t="shared" si="5"/>
        <v>14</v>
      </c>
    </row>
    <row r="78" spans="1:23" x14ac:dyDescent="0.2">
      <c r="A78" s="31">
        <v>77</v>
      </c>
      <c r="B78" s="10" t="s">
        <v>75</v>
      </c>
      <c r="C78" s="44">
        <v>1</v>
      </c>
      <c r="D78" s="44"/>
      <c r="E78" s="44">
        <f t="shared" si="3"/>
        <v>1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12">
        <f t="shared" si="4"/>
        <v>0</v>
      </c>
      <c r="W78" s="12">
        <f t="shared" si="5"/>
        <v>1</v>
      </c>
    </row>
    <row r="79" spans="1:23" x14ac:dyDescent="0.2">
      <c r="A79" s="31">
        <v>78</v>
      </c>
      <c r="B79" s="10" t="s">
        <v>2045</v>
      </c>
      <c r="C79" s="44">
        <v>10</v>
      </c>
      <c r="D79" s="44"/>
      <c r="E79" s="44">
        <f t="shared" si="3"/>
        <v>10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12">
        <f t="shared" si="4"/>
        <v>0</v>
      </c>
      <c r="W79" s="12">
        <f t="shared" si="5"/>
        <v>10</v>
      </c>
    </row>
    <row r="80" spans="1:23" x14ac:dyDescent="0.2">
      <c r="A80" s="31">
        <v>79</v>
      </c>
      <c r="B80" s="10" t="s">
        <v>76</v>
      </c>
      <c r="C80" s="44">
        <v>1</v>
      </c>
      <c r="D80" s="44"/>
      <c r="E80" s="44">
        <f t="shared" si="3"/>
        <v>1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12">
        <f t="shared" si="4"/>
        <v>0</v>
      </c>
      <c r="W80" s="12">
        <f t="shared" si="5"/>
        <v>1</v>
      </c>
    </row>
    <row r="81" spans="1:23" x14ac:dyDescent="0.2">
      <c r="A81" s="31">
        <v>80</v>
      </c>
      <c r="B81" s="10" t="s">
        <v>2041</v>
      </c>
      <c r="C81" s="44">
        <v>10</v>
      </c>
      <c r="D81" s="44"/>
      <c r="E81" s="44">
        <f t="shared" si="3"/>
        <v>10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12">
        <f t="shared" si="4"/>
        <v>0</v>
      </c>
      <c r="W81" s="12">
        <f t="shared" si="5"/>
        <v>10</v>
      </c>
    </row>
    <row r="82" spans="1:23" x14ac:dyDescent="0.2">
      <c r="A82" s="31">
        <v>81</v>
      </c>
      <c r="B82" s="10" t="s">
        <v>77</v>
      </c>
      <c r="C82" s="44">
        <v>5</v>
      </c>
      <c r="D82" s="44"/>
      <c r="E82" s="44">
        <f t="shared" si="3"/>
        <v>5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12">
        <f t="shared" si="4"/>
        <v>0</v>
      </c>
      <c r="W82" s="12">
        <f t="shared" si="5"/>
        <v>5</v>
      </c>
    </row>
    <row r="83" spans="1:23" x14ac:dyDescent="0.2">
      <c r="A83" s="31">
        <v>82</v>
      </c>
      <c r="B83" s="10" t="s">
        <v>2335</v>
      </c>
      <c r="C83" s="44">
        <v>36</v>
      </c>
      <c r="D83" s="44"/>
      <c r="E83" s="44">
        <f t="shared" si="3"/>
        <v>36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12">
        <f t="shared" si="4"/>
        <v>0</v>
      </c>
      <c r="W83" s="12">
        <f t="shared" si="5"/>
        <v>36</v>
      </c>
    </row>
    <row r="84" spans="1:23" x14ac:dyDescent="0.2">
      <c r="A84" s="31">
        <v>83</v>
      </c>
      <c r="B84" s="10" t="s">
        <v>78</v>
      </c>
      <c r="C84" s="44">
        <v>20</v>
      </c>
      <c r="D84" s="44"/>
      <c r="E84" s="44">
        <f t="shared" si="3"/>
        <v>20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12">
        <f t="shared" si="4"/>
        <v>0</v>
      </c>
      <c r="W84" s="12">
        <f t="shared" si="5"/>
        <v>20</v>
      </c>
    </row>
    <row r="85" spans="1:23" x14ac:dyDescent="0.2">
      <c r="A85" s="31">
        <v>84</v>
      </c>
      <c r="B85" s="10" t="s">
        <v>79</v>
      </c>
      <c r="C85" s="44">
        <v>20</v>
      </c>
      <c r="D85" s="44"/>
      <c r="E85" s="44">
        <f t="shared" si="3"/>
        <v>20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12">
        <f t="shared" si="4"/>
        <v>0</v>
      </c>
      <c r="W85" s="12">
        <f t="shared" si="5"/>
        <v>20</v>
      </c>
    </row>
    <row r="86" spans="1:23" x14ac:dyDescent="0.2">
      <c r="A86" s="31">
        <v>85</v>
      </c>
      <c r="B86" s="10" t="s">
        <v>80</v>
      </c>
      <c r="C86" s="44">
        <v>3</v>
      </c>
      <c r="D86" s="44"/>
      <c r="E86" s="44">
        <f t="shared" si="3"/>
        <v>3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12">
        <f t="shared" si="4"/>
        <v>0</v>
      </c>
      <c r="W86" s="12">
        <f t="shared" si="5"/>
        <v>3</v>
      </c>
    </row>
    <row r="87" spans="1:23" x14ac:dyDescent="0.2">
      <c r="A87" s="31">
        <v>86</v>
      </c>
      <c r="B87" s="10" t="s">
        <v>81</v>
      </c>
      <c r="C87" s="44">
        <v>10</v>
      </c>
      <c r="D87" s="44"/>
      <c r="E87" s="44">
        <f t="shared" si="3"/>
        <v>10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12">
        <f t="shared" si="4"/>
        <v>0</v>
      </c>
      <c r="W87" s="12">
        <f t="shared" si="5"/>
        <v>10</v>
      </c>
    </row>
    <row r="88" spans="1:23" x14ac:dyDescent="0.2">
      <c r="A88" s="31">
        <v>87</v>
      </c>
      <c r="B88" s="10" t="s">
        <v>82</v>
      </c>
      <c r="C88" s="44">
        <v>0</v>
      </c>
      <c r="D88" s="44"/>
      <c r="E88" s="44">
        <f t="shared" si="3"/>
        <v>0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12">
        <f t="shared" si="4"/>
        <v>0</v>
      </c>
      <c r="W88" s="12">
        <f t="shared" si="5"/>
        <v>0</v>
      </c>
    </row>
    <row r="89" spans="1:23" x14ac:dyDescent="0.2">
      <c r="A89" s="31">
        <v>88</v>
      </c>
      <c r="B89" s="10" t="s">
        <v>83</v>
      </c>
      <c r="C89" s="44">
        <v>19</v>
      </c>
      <c r="D89" s="44"/>
      <c r="E89" s="44">
        <f t="shared" si="3"/>
        <v>19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12">
        <f t="shared" si="4"/>
        <v>0</v>
      </c>
      <c r="W89" s="12">
        <f t="shared" si="5"/>
        <v>19</v>
      </c>
    </row>
    <row r="90" spans="1:23" x14ac:dyDescent="0.2">
      <c r="A90" s="31">
        <v>89</v>
      </c>
      <c r="B90" s="10" t="s">
        <v>84</v>
      </c>
      <c r="C90" s="44">
        <v>15</v>
      </c>
      <c r="D90" s="44"/>
      <c r="E90" s="44">
        <f t="shared" si="3"/>
        <v>15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12">
        <f t="shared" si="4"/>
        <v>0</v>
      </c>
      <c r="W90" s="12">
        <f t="shared" si="5"/>
        <v>15</v>
      </c>
    </row>
    <row r="91" spans="1:23" x14ac:dyDescent="0.2">
      <c r="A91" s="31">
        <v>90</v>
      </c>
      <c r="B91" s="10" t="s">
        <v>85</v>
      </c>
      <c r="C91" s="44">
        <v>100</v>
      </c>
      <c r="D91" s="44"/>
      <c r="E91" s="44">
        <f t="shared" si="3"/>
        <v>100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12">
        <f t="shared" si="4"/>
        <v>0</v>
      </c>
      <c r="W91" s="12">
        <f t="shared" si="5"/>
        <v>100</v>
      </c>
    </row>
    <row r="92" spans="1:23" x14ac:dyDescent="0.2">
      <c r="A92" s="31">
        <v>91</v>
      </c>
      <c r="B92" s="10" t="s">
        <v>86</v>
      </c>
      <c r="C92" s="44">
        <v>15</v>
      </c>
      <c r="D92" s="44"/>
      <c r="E92" s="44">
        <f t="shared" si="3"/>
        <v>15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12">
        <f t="shared" si="4"/>
        <v>0</v>
      </c>
      <c r="W92" s="12">
        <f t="shared" si="5"/>
        <v>15</v>
      </c>
    </row>
    <row r="93" spans="1:23" x14ac:dyDescent="0.2">
      <c r="A93" s="31">
        <v>92</v>
      </c>
      <c r="B93" s="10" t="s">
        <v>87</v>
      </c>
      <c r="C93" s="44">
        <v>9</v>
      </c>
      <c r="D93" s="44"/>
      <c r="E93" s="44">
        <f t="shared" si="3"/>
        <v>9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12">
        <f t="shared" si="4"/>
        <v>0</v>
      </c>
      <c r="W93" s="12">
        <f t="shared" si="5"/>
        <v>9</v>
      </c>
    </row>
    <row r="94" spans="1:23" x14ac:dyDescent="0.2">
      <c r="A94" s="31">
        <v>93</v>
      </c>
      <c r="B94" s="10" t="s">
        <v>88</v>
      </c>
      <c r="C94" s="44">
        <v>15</v>
      </c>
      <c r="D94" s="44"/>
      <c r="E94" s="44">
        <f t="shared" si="3"/>
        <v>15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12">
        <f t="shared" si="4"/>
        <v>0</v>
      </c>
      <c r="W94" s="12">
        <f t="shared" si="5"/>
        <v>15</v>
      </c>
    </row>
    <row r="95" spans="1:23" x14ac:dyDescent="0.2">
      <c r="A95" s="31">
        <v>94</v>
      </c>
      <c r="B95" s="10" t="s">
        <v>89</v>
      </c>
      <c r="C95" s="44">
        <v>13</v>
      </c>
      <c r="D95" s="44"/>
      <c r="E95" s="44">
        <f t="shared" si="3"/>
        <v>13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12">
        <f t="shared" si="4"/>
        <v>0</v>
      </c>
      <c r="W95" s="12">
        <f t="shared" si="5"/>
        <v>13</v>
      </c>
    </row>
    <row r="96" spans="1:23" x14ac:dyDescent="0.2">
      <c r="A96" s="31">
        <v>95</v>
      </c>
      <c r="B96" s="10" t="s">
        <v>90</v>
      </c>
      <c r="C96" s="44">
        <v>10</v>
      </c>
      <c r="D96" s="44"/>
      <c r="E96" s="44">
        <f t="shared" si="3"/>
        <v>10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12">
        <f t="shared" si="4"/>
        <v>0</v>
      </c>
      <c r="W96" s="12">
        <f t="shared" si="5"/>
        <v>10</v>
      </c>
    </row>
    <row r="97" spans="1:23" x14ac:dyDescent="0.2">
      <c r="A97" s="31">
        <v>96</v>
      </c>
      <c r="B97" s="10" t="s">
        <v>91</v>
      </c>
      <c r="C97" s="44">
        <v>70</v>
      </c>
      <c r="D97" s="44"/>
      <c r="E97" s="44">
        <f t="shared" si="3"/>
        <v>70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12">
        <f t="shared" si="4"/>
        <v>0</v>
      </c>
      <c r="W97" s="12">
        <f t="shared" si="5"/>
        <v>70</v>
      </c>
    </row>
    <row r="98" spans="1:23" x14ac:dyDescent="0.2">
      <c r="A98" s="31">
        <v>97</v>
      </c>
      <c r="B98" s="10" t="s">
        <v>92</v>
      </c>
      <c r="C98" s="44">
        <v>0</v>
      </c>
      <c r="D98" s="44"/>
      <c r="E98" s="44">
        <f t="shared" si="3"/>
        <v>0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12">
        <f t="shared" si="4"/>
        <v>0</v>
      </c>
      <c r="W98" s="12">
        <f t="shared" si="5"/>
        <v>0</v>
      </c>
    </row>
    <row r="99" spans="1:23" x14ac:dyDescent="0.2">
      <c r="A99" s="31">
        <v>98</v>
      </c>
      <c r="B99" s="10" t="s">
        <v>93</v>
      </c>
      <c r="C99" s="44">
        <v>40</v>
      </c>
      <c r="D99" s="44"/>
      <c r="E99" s="44">
        <f t="shared" si="3"/>
        <v>40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12">
        <f t="shared" si="4"/>
        <v>0</v>
      </c>
      <c r="W99" s="12">
        <f t="shared" si="5"/>
        <v>40</v>
      </c>
    </row>
    <row r="100" spans="1:23" x14ac:dyDescent="0.2">
      <c r="A100" s="31">
        <v>99</v>
      </c>
      <c r="B100" s="10" t="s">
        <v>94</v>
      </c>
      <c r="C100" s="44">
        <v>20</v>
      </c>
      <c r="D100" s="44"/>
      <c r="E100" s="44">
        <f t="shared" si="3"/>
        <v>20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12">
        <f t="shared" si="4"/>
        <v>0</v>
      </c>
      <c r="W100" s="12">
        <f t="shared" si="5"/>
        <v>20</v>
      </c>
    </row>
    <row r="101" spans="1:23" x14ac:dyDescent="0.2">
      <c r="A101" s="31">
        <v>100</v>
      </c>
      <c r="B101" s="10" t="s">
        <v>95</v>
      </c>
      <c r="C101" s="44">
        <v>15</v>
      </c>
      <c r="D101" s="44"/>
      <c r="E101" s="44">
        <f t="shared" si="3"/>
        <v>15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12">
        <f t="shared" si="4"/>
        <v>0</v>
      </c>
      <c r="W101" s="12">
        <f t="shared" si="5"/>
        <v>15</v>
      </c>
    </row>
    <row r="102" spans="1:23" x14ac:dyDescent="0.2">
      <c r="A102" s="31">
        <v>101</v>
      </c>
      <c r="B102" s="10" t="s">
        <v>96</v>
      </c>
      <c r="C102" s="44">
        <v>10</v>
      </c>
      <c r="D102" s="44"/>
      <c r="E102" s="44">
        <f t="shared" si="3"/>
        <v>10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12">
        <f t="shared" si="4"/>
        <v>0</v>
      </c>
      <c r="W102" s="12">
        <f t="shared" si="5"/>
        <v>10</v>
      </c>
    </row>
    <row r="103" spans="1:23" x14ac:dyDescent="0.2">
      <c r="A103" s="31">
        <v>102</v>
      </c>
      <c r="B103" s="10" t="s">
        <v>97</v>
      </c>
      <c r="C103" s="44">
        <v>23</v>
      </c>
      <c r="D103" s="44"/>
      <c r="E103" s="44">
        <f t="shared" si="3"/>
        <v>23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12">
        <f t="shared" si="4"/>
        <v>0</v>
      </c>
      <c r="W103" s="12">
        <f t="shared" si="5"/>
        <v>23</v>
      </c>
    </row>
    <row r="104" spans="1:23" x14ac:dyDescent="0.2">
      <c r="A104" s="31">
        <v>103</v>
      </c>
      <c r="B104" s="10" t="s">
        <v>98</v>
      </c>
      <c r="C104" s="44">
        <v>40</v>
      </c>
      <c r="D104" s="44"/>
      <c r="E104" s="44">
        <f t="shared" si="3"/>
        <v>40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12">
        <f t="shared" si="4"/>
        <v>0</v>
      </c>
      <c r="W104" s="12">
        <f t="shared" si="5"/>
        <v>40</v>
      </c>
    </row>
    <row r="105" spans="1:23" x14ac:dyDescent="0.2">
      <c r="A105" s="31">
        <v>104</v>
      </c>
      <c r="B105" s="10" t="s">
        <v>99</v>
      </c>
      <c r="C105" s="44">
        <v>29</v>
      </c>
      <c r="D105" s="44"/>
      <c r="E105" s="44">
        <f t="shared" si="3"/>
        <v>29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12">
        <f t="shared" si="4"/>
        <v>0</v>
      </c>
      <c r="W105" s="12">
        <f t="shared" si="5"/>
        <v>29</v>
      </c>
    </row>
    <row r="106" spans="1:23" x14ac:dyDescent="0.2">
      <c r="A106" s="31">
        <v>105</v>
      </c>
      <c r="B106" s="10" t="s">
        <v>100</v>
      </c>
      <c r="C106" s="44">
        <v>38</v>
      </c>
      <c r="D106" s="44"/>
      <c r="E106" s="44">
        <f t="shared" si="3"/>
        <v>38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12">
        <f t="shared" si="4"/>
        <v>0</v>
      </c>
      <c r="W106" s="12">
        <f t="shared" si="5"/>
        <v>38</v>
      </c>
    </row>
    <row r="107" spans="1:23" x14ac:dyDescent="0.2">
      <c r="A107" s="31">
        <v>106</v>
      </c>
      <c r="B107" s="10" t="s">
        <v>101</v>
      </c>
      <c r="C107" s="44">
        <v>21</v>
      </c>
      <c r="D107" s="44"/>
      <c r="E107" s="44">
        <f t="shared" si="3"/>
        <v>21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12">
        <f t="shared" si="4"/>
        <v>0</v>
      </c>
      <c r="W107" s="12">
        <f t="shared" si="5"/>
        <v>21</v>
      </c>
    </row>
    <row r="108" spans="1:23" x14ac:dyDescent="0.2">
      <c r="A108" s="31">
        <v>107</v>
      </c>
      <c r="B108" s="10" t="s">
        <v>102</v>
      </c>
      <c r="C108" s="44">
        <v>10</v>
      </c>
      <c r="D108" s="44"/>
      <c r="E108" s="44">
        <f t="shared" si="3"/>
        <v>10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12">
        <f t="shared" si="4"/>
        <v>0</v>
      </c>
      <c r="W108" s="12">
        <f t="shared" si="5"/>
        <v>10</v>
      </c>
    </row>
    <row r="109" spans="1:23" x14ac:dyDescent="0.2">
      <c r="A109" s="31">
        <v>108</v>
      </c>
      <c r="B109" s="10" t="s">
        <v>103</v>
      </c>
      <c r="C109" s="44">
        <v>12</v>
      </c>
      <c r="D109" s="44"/>
      <c r="E109" s="44">
        <f t="shared" si="3"/>
        <v>12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12">
        <f t="shared" si="4"/>
        <v>0</v>
      </c>
      <c r="W109" s="12">
        <f t="shared" si="5"/>
        <v>12</v>
      </c>
    </row>
    <row r="110" spans="1:23" x14ac:dyDescent="0.2">
      <c r="A110" s="31">
        <v>109</v>
      </c>
      <c r="B110" s="10" t="s">
        <v>104</v>
      </c>
      <c r="C110" s="44">
        <v>6</v>
      </c>
      <c r="D110" s="44"/>
      <c r="E110" s="44">
        <f t="shared" si="3"/>
        <v>6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12">
        <f t="shared" si="4"/>
        <v>0</v>
      </c>
      <c r="W110" s="12">
        <f t="shared" si="5"/>
        <v>6</v>
      </c>
    </row>
    <row r="111" spans="1:23" x14ac:dyDescent="0.2">
      <c r="A111" s="31">
        <v>110</v>
      </c>
      <c r="B111" s="10" t="s">
        <v>105</v>
      </c>
      <c r="C111" s="44">
        <v>1</v>
      </c>
      <c r="D111" s="44"/>
      <c r="E111" s="44">
        <f t="shared" si="3"/>
        <v>1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12">
        <f t="shared" si="4"/>
        <v>0</v>
      </c>
      <c r="W111" s="12">
        <f t="shared" si="5"/>
        <v>1</v>
      </c>
    </row>
    <row r="112" spans="1:23" x14ac:dyDescent="0.2">
      <c r="A112" s="31">
        <v>111</v>
      </c>
      <c r="B112" s="10" t="s">
        <v>106</v>
      </c>
      <c r="C112" s="44">
        <v>6</v>
      </c>
      <c r="D112" s="44"/>
      <c r="E112" s="44">
        <f t="shared" si="3"/>
        <v>6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12">
        <f t="shared" si="4"/>
        <v>0</v>
      </c>
      <c r="W112" s="12">
        <f t="shared" si="5"/>
        <v>6</v>
      </c>
    </row>
    <row r="113" spans="1:23" x14ac:dyDescent="0.2">
      <c r="A113" s="31">
        <v>112</v>
      </c>
      <c r="B113" s="10" t="s">
        <v>107</v>
      </c>
      <c r="C113" s="44">
        <v>0</v>
      </c>
      <c r="D113" s="44"/>
      <c r="E113" s="44">
        <f t="shared" si="3"/>
        <v>0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12">
        <f t="shared" si="4"/>
        <v>0</v>
      </c>
      <c r="W113" s="12">
        <f t="shared" si="5"/>
        <v>0</v>
      </c>
    </row>
    <row r="114" spans="1:23" x14ac:dyDescent="0.2">
      <c r="A114" s="31">
        <v>113</v>
      </c>
      <c r="B114" s="10" t="s">
        <v>108</v>
      </c>
      <c r="C114" s="44">
        <v>0</v>
      </c>
      <c r="D114" s="44"/>
      <c r="E114" s="44">
        <f t="shared" si="3"/>
        <v>0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12">
        <f t="shared" si="4"/>
        <v>0</v>
      </c>
      <c r="W114" s="12">
        <f t="shared" si="5"/>
        <v>0</v>
      </c>
    </row>
    <row r="115" spans="1:23" x14ac:dyDescent="0.2">
      <c r="A115" s="31">
        <v>114</v>
      </c>
      <c r="B115" s="10" t="s">
        <v>109</v>
      </c>
      <c r="C115" s="44">
        <v>15</v>
      </c>
      <c r="D115" s="44"/>
      <c r="E115" s="44">
        <f t="shared" si="3"/>
        <v>15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12">
        <f t="shared" si="4"/>
        <v>0</v>
      </c>
      <c r="W115" s="12">
        <f t="shared" si="5"/>
        <v>15</v>
      </c>
    </row>
    <row r="116" spans="1:23" x14ac:dyDescent="0.2">
      <c r="A116" s="31">
        <v>115</v>
      </c>
      <c r="B116" s="10" t="s">
        <v>110</v>
      </c>
      <c r="C116" s="44">
        <v>0</v>
      </c>
      <c r="D116" s="44"/>
      <c r="E116" s="44">
        <f t="shared" si="3"/>
        <v>0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12">
        <f t="shared" si="4"/>
        <v>0</v>
      </c>
      <c r="W116" s="12">
        <f t="shared" si="5"/>
        <v>0</v>
      </c>
    </row>
    <row r="117" spans="1:23" x14ac:dyDescent="0.2">
      <c r="A117" s="31">
        <v>116</v>
      </c>
      <c r="B117" s="32" t="s">
        <v>2118</v>
      </c>
      <c r="C117" s="44">
        <v>574</v>
      </c>
      <c r="D117" s="44"/>
      <c r="E117" s="44">
        <f t="shared" si="3"/>
        <v>574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12">
        <f t="shared" si="4"/>
        <v>0</v>
      </c>
      <c r="W117" s="12">
        <f t="shared" si="5"/>
        <v>574</v>
      </c>
    </row>
    <row r="118" spans="1:23" x14ac:dyDescent="0.2">
      <c r="A118" s="31">
        <v>117</v>
      </c>
      <c r="B118" s="10" t="s">
        <v>111</v>
      </c>
      <c r="C118" s="44">
        <v>6</v>
      </c>
      <c r="D118" s="44"/>
      <c r="E118" s="44">
        <f t="shared" si="3"/>
        <v>6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12">
        <f t="shared" si="4"/>
        <v>0</v>
      </c>
      <c r="W118" s="12">
        <f t="shared" si="5"/>
        <v>6</v>
      </c>
    </row>
    <row r="119" spans="1:23" x14ac:dyDescent="0.2">
      <c r="A119" s="31">
        <v>118</v>
      </c>
      <c r="B119" s="10" t="s">
        <v>112</v>
      </c>
      <c r="C119" s="44">
        <v>5</v>
      </c>
      <c r="D119" s="44"/>
      <c r="E119" s="44">
        <f t="shared" si="3"/>
        <v>5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12">
        <f t="shared" si="4"/>
        <v>0</v>
      </c>
      <c r="W119" s="12">
        <f t="shared" si="5"/>
        <v>5</v>
      </c>
    </row>
    <row r="120" spans="1:23" x14ac:dyDescent="0.2">
      <c r="A120" s="31">
        <v>119</v>
      </c>
      <c r="B120" s="10" t="s">
        <v>113</v>
      </c>
      <c r="C120" s="44">
        <v>59</v>
      </c>
      <c r="D120" s="44"/>
      <c r="E120" s="44">
        <f t="shared" si="3"/>
        <v>59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12">
        <f t="shared" si="4"/>
        <v>0</v>
      </c>
      <c r="W120" s="12">
        <f t="shared" si="5"/>
        <v>59</v>
      </c>
    </row>
    <row r="121" spans="1:23" x14ac:dyDescent="0.2">
      <c r="A121" s="31">
        <v>120</v>
      </c>
      <c r="B121" s="10" t="s">
        <v>114</v>
      </c>
      <c r="C121" s="44">
        <v>839</v>
      </c>
      <c r="D121" s="44"/>
      <c r="E121" s="44">
        <f t="shared" si="3"/>
        <v>839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12">
        <f t="shared" si="4"/>
        <v>0</v>
      </c>
      <c r="W121" s="12">
        <f t="shared" si="5"/>
        <v>839</v>
      </c>
    </row>
    <row r="122" spans="1:23" x14ac:dyDescent="0.2">
      <c r="A122" s="31">
        <v>121</v>
      </c>
      <c r="B122" s="10" t="s">
        <v>115</v>
      </c>
      <c r="C122" s="44">
        <v>0</v>
      </c>
      <c r="D122" s="44"/>
      <c r="E122" s="44">
        <f t="shared" si="3"/>
        <v>0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12">
        <f t="shared" si="4"/>
        <v>0</v>
      </c>
      <c r="W122" s="12">
        <f t="shared" si="5"/>
        <v>0</v>
      </c>
    </row>
    <row r="123" spans="1:23" x14ac:dyDescent="0.2">
      <c r="A123" s="30">
        <v>122</v>
      </c>
      <c r="B123" s="10" t="s">
        <v>116</v>
      </c>
      <c r="C123" s="44">
        <v>2</v>
      </c>
      <c r="D123" s="44"/>
      <c r="E123" s="44">
        <f t="shared" si="3"/>
        <v>2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12">
        <f t="shared" si="4"/>
        <v>0</v>
      </c>
      <c r="W123" s="12">
        <f t="shared" si="5"/>
        <v>2</v>
      </c>
    </row>
    <row r="124" spans="1:23" x14ac:dyDescent="0.2">
      <c r="A124" s="30">
        <v>123</v>
      </c>
      <c r="B124" s="10" t="s">
        <v>117</v>
      </c>
      <c r="C124" s="44">
        <v>25</v>
      </c>
      <c r="D124" s="44"/>
      <c r="E124" s="44">
        <f t="shared" si="3"/>
        <v>25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12">
        <f t="shared" si="4"/>
        <v>0</v>
      </c>
      <c r="W124" s="12">
        <f t="shared" si="5"/>
        <v>25</v>
      </c>
    </row>
    <row r="125" spans="1:23" x14ac:dyDescent="0.2">
      <c r="A125" s="30">
        <v>124</v>
      </c>
      <c r="B125" s="10" t="s">
        <v>118</v>
      </c>
      <c r="C125" s="44">
        <v>24</v>
      </c>
      <c r="D125" s="44"/>
      <c r="E125" s="44">
        <f t="shared" si="3"/>
        <v>24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12">
        <f t="shared" si="4"/>
        <v>0</v>
      </c>
      <c r="W125" s="12">
        <f t="shared" si="5"/>
        <v>24</v>
      </c>
    </row>
    <row r="126" spans="1:23" x14ac:dyDescent="0.2">
      <c r="A126" s="30">
        <v>125</v>
      </c>
      <c r="B126" s="10" t="s">
        <v>2080</v>
      </c>
      <c r="C126" s="44">
        <v>0</v>
      </c>
      <c r="D126" s="44"/>
      <c r="E126" s="44">
        <f t="shared" si="3"/>
        <v>0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12">
        <f t="shared" si="4"/>
        <v>0</v>
      </c>
      <c r="W126" s="12">
        <f t="shared" si="5"/>
        <v>0</v>
      </c>
    </row>
    <row r="127" spans="1:23" x14ac:dyDescent="0.2">
      <c r="A127" s="30">
        <v>126</v>
      </c>
      <c r="B127" s="10" t="s">
        <v>119</v>
      </c>
      <c r="C127" s="44">
        <v>4</v>
      </c>
      <c r="D127" s="44"/>
      <c r="E127" s="44">
        <f t="shared" si="3"/>
        <v>4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12">
        <f t="shared" si="4"/>
        <v>0</v>
      </c>
      <c r="W127" s="12">
        <f t="shared" si="5"/>
        <v>4</v>
      </c>
    </row>
    <row r="128" spans="1:23" x14ac:dyDescent="0.2">
      <c r="A128" s="30">
        <v>127</v>
      </c>
      <c r="B128" s="10" t="s">
        <v>120</v>
      </c>
      <c r="C128" s="44">
        <v>372</v>
      </c>
      <c r="D128" s="44"/>
      <c r="E128" s="44">
        <f t="shared" si="3"/>
        <v>372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12">
        <f t="shared" si="4"/>
        <v>0</v>
      </c>
      <c r="W128" s="12">
        <f t="shared" si="5"/>
        <v>372</v>
      </c>
    </row>
    <row r="129" spans="1:23" x14ac:dyDescent="0.2">
      <c r="A129" s="30">
        <v>128</v>
      </c>
      <c r="B129" s="10" t="s">
        <v>121</v>
      </c>
      <c r="C129" s="44">
        <v>120</v>
      </c>
      <c r="D129" s="44"/>
      <c r="E129" s="44">
        <f t="shared" si="3"/>
        <v>120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12">
        <f t="shared" si="4"/>
        <v>0</v>
      </c>
      <c r="W129" s="12">
        <f t="shared" si="5"/>
        <v>120</v>
      </c>
    </row>
    <row r="130" spans="1:23" x14ac:dyDescent="0.2">
      <c r="A130" s="30">
        <v>129</v>
      </c>
      <c r="B130" s="10" t="s">
        <v>122</v>
      </c>
      <c r="C130" s="44">
        <v>0</v>
      </c>
      <c r="D130" s="44"/>
      <c r="E130" s="44">
        <f t="shared" si="3"/>
        <v>0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12">
        <f t="shared" si="4"/>
        <v>0</v>
      </c>
      <c r="W130" s="12">
        <f t="shared" si="5"/>
        <v>0</v>
      </c>
    </row>
    <row r="131" spans="1:23" x14ac:dyDescent="0.2">
      <c r="A131" s="30">
        <v>130</v>
      </c>
      <c r="B131" s="10" t="s">
        <v>123</v>
      </c>
      <c r="C131" s="44">
        <v>1096</v>
      </c>
      <c r="D131" s="44"/>
      <c r="E131" s="44">
        <f t="shared" ref="E131:E194" si="6">C131+D131</f>
        <v>1096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12">
        <f t="shared" ref="V131:V194" si="7">SUM(F131:U131)</f>
        <v>0</v>
      </c>
      <c r="W131" s="12">
        <f t="shared" ref="W131:W194" si="8">E131-V131</f>
        <v>1096</v>
      </c>
    </row>
    <row r="132" spans="1:23" x14ac:dyDescent="0.2">
      <c r="A132" s="30">
        <v>131</v>
      </c>
      <c r="B132" s="10" t="s">
        <v>124</v>
      </c>
      <c r="C132" s="44">
        <v>1</v>
      </c>
      <c r="D132" s="44"/>
      <c r="E132" s="44">
        <f t="shared" si="6"/>
        <v>1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12">
        <f t="shared" si="7"/>
        <v>0</v>
      </c>
      <c r="W132" s="12">
        <f t="shared" si="8"/>
        <v>1</v>
      </c>
    </row>
    <row r="133" spans="1:23" x14ac:dyDescent="0.2">
      <c r="A133" s="30">
        <v>132</v>
      </c>
      <c r="B133" s="10" t="s">
        <v>125</v>
      </c>
      <c r="C133" s="44">
        <v>0</v>
      </c>
      <c r="D133" s="44"/>
      <c r="E133" s="44">
        <f t="shared" si="6"/>
        <v>0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12">
        <f t="shared" si="7"/>
        <v>0</v>
      </c>
      <c r="W133" s="12">
        <f t="shared" si="8"/>
        <v>0</v>
      </c>
    </row>
    <row r="134" spans="1:23" x14ac:dyDescent="0.2">
      <c r="A134" s="30">
        <v>133</v>
      </c>
      <c r="B134" s="10" t="s">
        <v>126</v>
      </c>
      <c r="C134" s="44">
        <v>1</v>
      </c>
      <c r="D134" s="44"/>
      <c r="E134" s="44">
        <f t="shared" si="6"/>
        <v>1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12">
        <f t="shared" si="7"/>
        <v>0</v>
      </c>
      <c r="W134" s="12">
        <f t="shared" si="8"/>
        <v>1</v>
      </c>
    </row>
    <row r="135" spans="1:23" x14ac:dyDescent="0.2">
      <c r="A135" s="30">
        <v>134</v>
      </c>
      <c r="B135" s="10" t="s">
        <v>127</v>
      </c>
      <c r="C135" s="44">
        <v>1</v>
      </c>
      <c r="D135" s="44"/>
      <c r="E135" s="44">
        <f t="shared" si="6"/>
        <v>1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12">
        <f t="shared" si="7"/>
        <v>0</v>
      </c>
      <c r="W135" s="12">
        <f t="shared" si="8"/>
        <v>1</v>
      </c>
    </row>
    <row r="136" spans="1:23" x14ac:dyDescent="0.2">
      <c r="A136" s="30">
        <v>135</v>
      </c>
      <c r="B136" s="10" t="s">
        <v>128</v>
      </c>
      <c r="C136" s="44">
        <v>1</v>
      </c>
      <c r="D136" s="44"/>
      <c r="E136" s="44">
        <f t="shared" si="6"/>
        <v>1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12">
        <f t="shared" si="7"/>
        <v>0</v>
      </c>
      <c r="W136" s="12">
        <f t="shared" si="8"/>
        <v>1</v>
      </c>
    </row>
    <row r="137" spans="1:23" x14ac:dyDescent="0.2">
      <c r="A137" s="30">
        <v>136</v>
      </c>
      <c r="B137" s="10" t="s">
        <v>129</v>
      </c>
      <c r="C137" s="44">
        <v>0</v>
      </c>
      <c r="D137" s="44"/>
      <c r="E137" s="44">
        <f t="shared" si="6"/>
        <v>0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12">
        <f t="shared" si="7"/>
        <v>0</v>
      </c>
      <c r="W137" s="12">
        <f t="shared" si="8"/>
        <v>0</v>
      </c>
    </row>
    <row r="138" spans="1:23" x14ac:dyDescent="0.2">
      <c r="A138" s="30">
        <v>137</v>
      </c>
      <c r="B138" s="10" t="s">
        <v>2397</v>
      </c>
      <c r="C138" s="44">
        <v>26</v>
      </c>
      <c r="D138" s="44"/>
      <c r="E138" s="44">
        <f t="shared" si="6"/>
        <v>26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12">
        <f t="shared" si="7"/>
        <v>0</v>
      </c>
      <c r="W138" s="12">
        <f t="shared" si="8"/>
        <v>26</v>
      </c>
    </row>
    <row r="139" spans="1:23" x14ac:dyDescent="0.2">
      <c r="A139" s="30">
        <v>138</v>
      </c>
      <c r="B139" s="10" t="s">
        <v>130</v>
      </c>
      <c r="C139" s="44">
        <v>4</v>
      </c>
      <c r="D139" s="44"/>
      <c r="E139" s="44">
        <f t="shared" si="6"/>
        <v>4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12">
        <f t="shared" si="7"/>
        <v>0</v>
      </c>
      <c r="W139" s="12">
        <f t="shared" si="8"/>
        <v>4</v>
      </c>
    </row>
    <row r="140" spans="1:23" x14ac:dyDescent="0.2">
      <c r="A140" s="30">
        <v>139</v>
      </c>
      <c r="B140" s="10" t="s">
        <v>131</v>
      </c>
      <c r="C140" s="44">
        <v>9</v>
      </c>
      <c r="D140" s="44"/>
      <c r="E140" s="44">
        <f t="shared" si="6"/>
        <v>9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12">
        <f t="shared" si="7"/>
        <v>0</v>
      </c>
      <c r="W140" s="12">
        <f t="shared" si="8"/>
        <v>9</v>
      </c>
    </row>
    <row r="141" spans="1:23" x14ac:dyDescent="0.2">
      <c r="A141" s="30">
        <v>140</v>
      </c>
      <c r="B141" s="10" t="s">
        <v>132</v>
      </c>
      <c r="C141" s="44">
        <v>0</v>
      </c>
      <c r="D141" s="44"/>
      <c r="E141" s="44">
        <f t="shared" si="6"/>
        <v>0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12">
        <f t="shared" si="7"/>
        <v>0</v>
      </c>
      <c r="W141" s="12">
        <f t="shared" si="8"/>
        <v>0</v>
      </c>
    </row>
    <row r="142" spans="1:23" x14ac:dyDescent="0.2">
      <c r="A142" s="30">
        <v>141</v>
      </c>
      <c r="B142" s="10" t="s">
        <v>133</v>
      </c>
      <c r="C142" s="44">
        <v>1</v>
      </c>
      <c r="D142" s="44"/>
      <c r="E142" s="44">
        <f t="shared" si="6"/>
        <v>1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12">
        <f t="shared" si="7"/>
        <v>0</v>
      </c>
      <c r="W142" s="12">
        <f t="shared" si="8"/>
        <v>1</v>
      </c>
    </row>
    <row r="143" spans="1:23" x14ac:dyDescent="0.2">
      <c r="A143" s="30">
        <v>142</v>
      </c>
      <c r="B143" s="10" t="s">
        <v>134</v>
      </c>
      <c r="C143" s="44">
        <v>0</v>
      </c>
      <c r="D143" s="44"/>
      <c r="E143" s="44">
        <f t="shared" si="6"/>
        <v>0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12">
        <f t="shared" si="7"/>
        <v>0</v>
      </c>
      <c r="W143" s="12">
        <f t="shared" si="8"/>
        <v>0</v>
      </c>
    </row>
    <row r="144" spans="1:23" x14ac:dyDescent="0.2">
      <c r="A144" s="30">
        <v>143</v>
      </c>
      <c r="B144" s="10" t="s">
        <v>135</v>
      </c>
      <c r="C144" s="44">
        <v>0</v>
      </c>
      <c r="D144" s="44"/>
      <c r="E144" s="44">
        <f t="shared" si="6"/>
        <v>0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12">
        <f t="shared" si="7"/>
        <v>0</v>
      </c>
      <c r="W144" s="12">
        <f t="shared" si="8"/>
        <v>0</v>
      </c>
    </row>
    <row r="145" spans="1:23" x14ac:dyDescent="0.2">
      <c r="A145" s="30">
        <v>144</v>
      </c>
      <c r="B145" s="10" t="s">
        <v>136</v>
      </c>
      <c r="C145" s="44">
        <v>51</v>
      </c>
      <c r="D145" s="44"/>
      <c r="E145" s="44">
        <f t="shared" si="6"/>
        <v>51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12">
        <f t="shared" si="7"/>
        <v>0</v>
      </c>
      <c r="W145" s="12">
        <f t="shared" si="8"/>
        <v>51</v>
      </c>
    </row>
    <row r="146" spans="1:23" x14ac:dyDescent="0.2">
      <c r="A146" s="30">
        <v>145</v>
      </c>
      <c r="B146" s="10" t="s">
        <v>2336</v>
      </c>
      <c r="C146" s="44">
        <v>19</v>
      </c>
      <c r="D146" s="44"/>
      <c r="E146" s="44">
        <f t="shared" si="6"/>
        <v>19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12">
        <f t="shared" si="7"/>
        <v>0</v>
      </c>
      <c r="W146" s="12">
        <f t="shared" si="8"/>
        <v>19</v>
      </c>
    </row>
    <row r="147" spans="1:23" x14ac:dyDescent="0.2">
      <c r="A147" s="30">
        <v>146</v>
      </c>
      <c r="B147" s="10" t="s">
        <v>2398</v>
      </c>
      <c r="C147" s="44">
        <v>10</v>
      </c>
      <c r="D147" s="44"/>
      <c r="E147" s="44">
        <f t="shared" si="6"/>
        <v>10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12">
        <f t="shared" si="7"/>
        <v>0</v>
      </c>
      <c r="W147" s="12">
        <f t="shared" si="8"/>
        <v>10</v>
      </c>
    </row>
    <row r="148" spans="1:23" x14ac:dyDescent="0.2">
      <c r="A148" s="30">
        <v>147</v>
      </c>
      <c r="B148" s="10" t="s">
        <v>2399</v>
      </c>
      <c r="C148" s="44">
        <v>10</v>
      </c>
      <c r="D148" s="44"/>
      <c r="E148" s="44">
        <f t="shared" si="6"/>
        <v>10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12">
        <f t="shared" si="7"/>
        <v>0</v>
      </c>
      <c r="W148" s="12">
        <f t="shared" si="8"/>
        <v>10</v>
      </c>
    </row>
    <row r="149" spans="1:23" x14ac:dyDescent="0.2">
      <c r="A149" s="30">
        <v>148</v>
      </c>
      <c r="B149" s="10" t="s">
        <v>137</v>
      </c>
      <c r="C149" s="44">
        <v>30</v>
      </c>
      <c r="D149" s="44"/>
      <c r="E149" s="44">
        <f t="shared" si="6"/>
        <v>30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12">
        <f t="shared" si="7"/>
        <v>0</v>
      </c>
      <c r="W149" s="12">
        <f t="shared" si="8"/>
        <v>30</v>
      </c>
    </row>
    <row r="150" spans="1:23" x14ac:dyDescent="0.2">
      <c r="A150" s="30">
        <v>149</v>
      </c>
      <c r="B150" s="10" t="s">
        <v>138</v>
      </c>
      <c r="C150" s="44">
        <v>10</v>
      </c>
      <c r="D150" s="44"/>
      <c r="E150" s="44">
        <f t="shared" si="6"/>
        <v>10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12">
        <f t="shared" si="7"/>
        <v>0</v>
      </c>
      <c r="W150" s="12">
        <f t="shared" si="8"/>
        <v>10</v>
      </c>
    </row>
    <row r="151" spans="1:23" x14ac:dyDescent="0.2">
      <c r="A151" s="30">
        <v>150</v>
      </c>
      <c r="B151" s="10" t="s">
        <v>139</v>
      </c>
      <c r="C151" s="44">
        <v>1</v>
      </c>
      <c r="D151" s="44"/>
      <c r="E151" s="44">
        <f t="shared" si="6"/>
        <v>1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12">
        <f t="shared" si="7"/>
        <v>0</v>
      </c>
      <c r="W151" s="12">
        <f t="shared" si="8"/>
        <v>1</v>
      </c>
    </row>
    <row r="152" spans="1:23" x14ac:dyDescent="0.2">
      <c r="A152" s="30">
        <v>151</v>
      </c>
      <c r="B152" s="10" t="s">
        <v>140</v>
      </c>
      <c r="C152" s="44">
        <v>0</v>
      </c>
      <c r="D152" s="44"/>
      <c r="E152" s="44">
        <f t="shared" si="6"/>
        <v>0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12">
        <f t="shared" si="7"/>
        <v>0</v>
      </c>
      <c r="W152" s="12">
        <f t="shared" si="8"/>
        <v>0</v>
      </c>
    </row>
    <row r="153" spans="1:23" x14ac:dyDescent="0.2">
      <c r="A153" s="30">
        <v>152</v>
      </c>
      <c r="B153" s="10" t="s">
        <v>141</v>
      </c>
      <c r="C153" s="44">
        <v>5</v>
      </c>
      <c r="D153" s="44"/>
      <c r="E153" s="44">
        <f t="shared" si="6"/>
        <v>5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12">
        <f t="shared" si="7"/>
        <v>0</v>
      </c>
      <c r="W153" s="12">
        <f t="shared" si="8"/>
        <v>5</v>
      </c>
    </row>
    <row r="154" spans="1:23" x14ac:dyDescent="0.2">
      <c r="A154" s="30">
        <v>153</v>
      </c>
      <c r="B154" s="10" t="s">
        <v>142</v>
      </c>
      <c r="C154" s="44">
        <v>0</v>
      </c>
      <c r="D154" s="44"/>
      <c r="E154" s="44">
        <f t="shared" si="6"/>
        <v>0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12">
        <f t="shared" si="7"/>
        <v>0</v>
      </c>
      <c r="W154" s="12">
        <f t="shared" si="8"/>
        <v>0</v>
      </c>
    </row>
    <row r="155" spans="1:23" x14ac:dyDescent="0.2">
      <c r="A155" s="30">
        <v>154</v>
      </c>
      <c r="B155" s="10" t="s">
        <v>143</v>
      </c>
      <c r="C155" s="44">
        <v>0</v>
      </c>
      <c r="D155" s="44"/>
      <c r="E155" s="44">
        <f t="shared" si="6"/>
        <v>0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12">
        <f t="shared" si="7"/>
        <v>0</v>
      </c>
      <c r="W155" s="12">
        <f t="shared" si="8"/>
        <v>0</v>
      </c>
    </row>
    <row r="156" spans="1:23" x14ac:dyDescent="0.2">
      <c r="A156" s="30">
        <v>155</v>
      </c>
      <c r="B156" s="10" t="s">
        <v>144</v>
      </c>
      <c r="C156" s="44">
        <v>18</v>
      </c>
      <c r="D156" s="44"/>
      <c r="E156" s="44">
        <f t="shared" si="6"/>
        <v>18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12">
        <f t="shared" si="7"/>
        <v>0</v>
      </c>
      <c r="W156" s="12">
        <f t="shared" si="8"/>
        <v>18</v>
      </c>
    </row>
    <row r="157" spans="1:23" x14ac:dyDescent="0.2">
      <c r="A157" s="30">
        <v>156</v>
      </c>
      <c r="B157" s="10" t="s">
        <v>145</v>
      </c>
      <c r="C157" s="44">
        <v>0</v>
      </c>
      <c r="D157" s="44"/>
      <c r="E157" s="44">
        <f t="shared" si="6"/>
        <v>0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12">
        <f t="shared" si="7"/>
        <v>0</v>
      </c>
      <c r="W157" s="12">
        <f t="shared" si="8"/>
        <v>0</v>
      </c>
    </row>
    <row r="158" spans="1:23" x14ac:dyDescent="0.2">
      <c r="A158" s="30">
        <v>157</v>
      </c>
      <c r="B158" s="10" t="s">
        <v>146</v>
      </c>
      <c r="C158" s="44">
        <v>1</v>
      </c>
      <c r="D158" s="44"/>
      <c r="E158" s="44">
        <f t="shared" si="6"/>
        <v>1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12">
        <f t="shared" si="7"/>
        <v>0</v>
      </c>
      <c r="W158" s="12">
        <f t="shared" si="8"/>
        <v>1</v>
      </c>
    </row>
    <row r="159" spans="1:23" x14ac:dyDescent="0.2">
      <c r="A159" s="30">
        <v>158</v>
      </c>
      <c r="B159" s="10" t="s">
        <v>147</v>
      </c>
      <c r="C159" s="44">
        <v>10</v>
      </c>
      <c r="D159" s="44"/>
      <c r="E159" s="44">
        <f t="shared" si="6"/>
        <v>10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12">
        <f t="shared" si="7"/>
        <v>0</v>
      </c>
      <c r="W159" s="12">
        <f t="shared" si="8"/>
        <v>10</v>
      </c>
    </row>
    <row r="160" spans="1:23" x14ac:dyDescent="0.2">
      <c r="A160" s="30">
        <v>159</v>
      </c>
      <c r="B160" s="10" t="s">
        <v>148</v>
      </c>
      <c r="C160" s="44">
        <v>6</v>
      </c>
      <c r="D160" s="44">
        <f>4</f>
        <v>4</v>
      </c>
      <c r="E160" s="44">
        <f t="shared" si="6"/>
        <v>10</v>
      </c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12">
        <f t="shared" si="7"/>
        <v>0</v>
      </c>
      <c r="W160" s="12">
        <f t="shared" si="8"/>
        <v>10</v>
      </c>
    </row>
    <row r="161" spans="1:23" x14ac:dyDescent="0.2">
      <c r="A161" s="30">
        <v>160</v>
      </c>
      <c r="B161" s="10" t="s">
        <v>149</v>
      </c>
      <c r="C161" s="44">
        <v>73</v>
      </c>
      <c r="D161" s="44"/>
      <c r="E161" s="44">
        <f t="shared" si="6"/>
        <v>73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12">
        <f t="shared" si="7"/>
        <v>0</v>
      </c>
      <c r="W161" s="12">
        <f t="shared" si="8"/>
        <v>73</v>
      </c>
    </row>
    <row r="162" spans="1:23" x14ac:dyDescent="0.2">
      <c r="A162" s="30">
        <v>161</v>
      </c>
      <c r="B162" s="10" t="s">
        <v>150</v>
      </c>
      <c r="C162" s="44">
        <v>0</v>
      </c>
      <c r="D162" s="44"/>
      <c r="E162" s="44">
        <f t="shared" si="6"/>
        <v>0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12">
        <f t="shared" si="7"/>
        <v>0</v>
      </c>
      <c r="W162" s="12">
        <f t="shared" si="8"/>
        <v>0</v>
      </c>
    </row>
    <row r="163" spans="1:23" x14ac:dyDescent="0.2">
      <c r="A163" s="30">
        <v>162</v>
      </c>
      <c r="B163" s="10" t="s">
        <v>151</v>
      </c>
      <c r="C163" s="44">
        <v>0</v>
      </c>
      <c r="D163" s="44"/>
      <c r="E163" s="44">
        <f t="shared" si="6"/>
        <v>0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12">
        <f t="shared" si="7"/>
        <v>0</v>
      </c>
      <c r="W163" s="12">
        <f t="shared" si="8"/>
        <v>0</v>
      </c>
    </row>
    <row r="164" spans="1:23" x14ac:dyDescent="0.2">
      <c r="A164" s="30">
        <v>163</v>
      </c>
      <c r="B164" s="10" t="s">
        <v>152</v>
      </c>
      <c r="C164" s="44">
        <v>0</v>
      </c>
      <c r="D164" s="44"/>
      <c r="E164" s="44">
        <f t="shared" si="6"/>
        <v>0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12">
        <f t="shared" si="7"/>
        <v>0</v>
      </c>
      <c r="W164" s="12">
        <f t="shared" si="8"/>
        <v>0</v>
      </c>
    </row>
    <row r="165" spans="1:23" x14ac:dyDescent="0.2">
      <c r="A165" s="30">
        <v>164</v>
      </c>
      <c r="B165" s="10" t="s">
        <v>153</v>
      </c>
      <c r="C165" s="44">
        <v>0</v>
      </c>
      <c r="D165" s="44"/>
      <c r="E165" s="44">
        <f t="shared" si="6"/>
        <v>0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12">
        <f t="shared" si="7"/>
        <v>0</v>
      </c>
      <c r="W165" s="12">
        <f t="shared" si="8"/>
        <v>0</v>
      </c>
    </row>
    <row r="166" spans="1:23" x14ac:dyDescent="0.2">
      <c r="A166" s="30">
        <v>165</v>
      </c>
      <c r="B166" s="10" t="s">
        <v>154</v>
      </c>
      <c r="C166" s="44">
        <v>0</v>
      </c>
      <c r="D166" s="44"/>
      <c r="E166" s="44">
        <f t="shared" si="6"/>
        <v>0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12">
        <f t="shared" si="7"/>
        <v>0</v>
      </c>
      <c r="W166" s="12">
        <f t="shared" si="8"/>
        <v>0</v>
      </c>
    </row>
    <row r="167" spans="1:23" x14ac:dyDescent="0.2">
      <c r="A167" s="30">
        <v>166</v>
      </c>
      <c r="B167" s="10" t="s">
        <v>155</v>
      </c>
      <c r="C167" s="44">
        <v>0</v>
      </c>
      <c r="D167" s="44"/>
      <c r="E167" s="44">
        <f t="shared" si="6"/>
        <v>0</v>
      </c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12">
        <f t="shared" si="7"/>
        <v>0</v>
      </c>
      <c r="W167" s="12">
        <f t="shared" si="8"/>
        <v>0</v>
      </c>
    </row>
    <row r="168" spans="1:23" x14ac:dyDescent="0.2">
      <c r="A168" s="30">
        <v>167</v>
      </c>
      <c r="B168" s="10" t="s">
        <v>156</v>
      </c>
      <c r="C168" s="44">
        <v>0</v>
      </c>
      <c r="D168" s="44"/>
      <c r="E168" s="44">
        <f t="shared" si="6"/>
        <v>0</v>
      </c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12">
        <f t="shared" si="7"/>
        <v>0</v>
      </c>
      <c r="W168" s="12">
        <f t="shared" si="8"/>
        <v>0</v>
      </c>
    </row>
    <row r="169" spans="1:23" x14ac:dyDescent="0.2">
      <c r="A169" s="30">
        <v>168</v>
      </c>
      <c r="B169" s="10" t="s">
        <v>157</v>
      </c>
      <c r="C169" s="44">
        <v>0</v>
      </c>
      <c r="D169" s="44"/>
      <c r="E169" s="44">
        <f t="shared" si="6"/>
        <v>0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12">
        <f t="shared" si="7"/>
        <v>0</v>
      </c>
      <c r="W169" s="12">
        <f t="shared" si="8"/>
        <v>0</v>
      </c>
    </row>
    <row r="170" spans="1:23" x14ac:dyDescent="0.2">
      <c r="A170" s="30">
        <v>169</v>
      </c>
      <c r="B170" s="10" t="s">
        <v>158</v>
      </c>
      <c r="C170" s="44">
        <v>17</v>
      </c>
      <c r="D170" s="44"/>
      <c r="E170" s="44">
        <f t="shared" si="6"/>
        <v>17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12">
        <f t="shared" si="7"/>
        <v>0</v>
      </c>
      <c r="W170" s="12">
        <f t="shared" si="8"/>
        <v>17</v>
      </c>
    </row>
    <row r="171" spans="1:23" x14ac:dyDescent="0.2">
      <c r="A171" s="30">
        <v>170</v>
      </c>
      <c r="B171" s="10" t="s">
        <v>159</v>
      </c>
      <c r="C171" s="44">
        <v>12</v>
      </c>
      <c r="D171" s="44"/>
      <c r="E171" s="44">
        <f t="shared" si="6"/>
        <v>12</v>
      </c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12">
        <f t="shared" si="7"/>
        <v>0</v>
      </c>
      <c r="W171" s="12">
        <f t="shared" si="8"/>
        <v>12</v>
      </c>
    </row>
    <row r="172" spans="1:23" x14ac:dyDescent="0.2">
      <c r="A172" s="30">
        <v>171</v>
      </c>
      <c r="B172" s="10" t="s">
        <v>160</v>
      </c>
      <c r="C172" s="44">
        <v>4</v>
      </c>
      <c r="D172" s="44"/>
      <c r="E172" s="44">
        <f t="shared" si="6"/>
        <v>4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12">
        <f t="shared" si="7"/>
        <v>0</v>
      </c>
      <c r="W172" s="12">
        <f t="shared" si="8"/>
        <v>4</v>
      </c>
    </row>
    <row r="173" spans="1:23" x14ac:dyDescent="0.2">
      <c r="A173" s="30">
        <v>172</v>
      </c>
      <c r="B173" s="10" t="s">
        <v>161</v>
      </c>
      <c r="C173" s="44">
        <v>29</v>
      </c>
      <c r="D173" s="44"/>
      <c r="E173" s="44">
        <f t="shared" si="6"/>
        <v>29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12">
        <f t="shared" si="7"/>
        <v>0</v>
      </c>
      <c r="W173" s="12">
        <f t="shared" si="8"/>
        <v>29</v>
      </c>
    </row>
    <row r="174" spans="1:23" x14ac:dyDescent="0.2">
      <c r="A174" s="30">
        <v>173</v>
      </c>
      <c r="B174" s="10" t="s">
        <v>162</v>
      </c>
      <c r="C174" s="44">
        <v>13</v>
      </c>
      <c r="D174" s="44"/>
      <c r="E174" s="44">
        <f t="shared" si="6"/>
        <v>13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12">
        <f t="shared" si="7"/>
        <v>0</v>
      </c>
      <c r="W174" s="12">
        <f t="shared" si="8"/>
        <v>13</v>
      </c>
    </row>
    <row r="175" spans="1:23" x14ac:dyDescent="0.2">
      <c r="A175" s="30">
        <v>174</v>
      </c>
      <c r="B175" s="10" t="s">
        <v>163</v>
      </c>
      <c r="C175" s="44">
        <v>0</v>
      </c>
      <c r="D175" s="44"/>
      <c r="E175" s="44">
        <f t="shared" si="6"/>
        <v>0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12">
        <f t="shared" si="7"/>
        <v>0</v>
      </c>
      <c r="W175" s="12">
        <f t="shared" si="8"/>
        <v>0</v>
      </c>
    </row>
    <row r="176" spans="1:23" x14ac:dyDescent="0.2">
      <c r="A176" s="30">
        <v>175</v>
      </c>
      <c r="B176" s="10" t="s">
        <v>164</v>
      </c>
      <c r="C176" s="44">
        <v>2</v>
      </c>
      <c r="D176" s="44"/>
      <c r="E176" s="44">
        <f t="shared" si="6"/>
        <v>2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12">
        <f t="shared" si="7"/>
        <v>0</v>
      </c>
      <c r="W176" s="12">
        <f t="shared" si="8"/>
        <v>2</v>
      </c>
    </row>
    <row r="177" spans="1:23" x14ac:dyDescent="0.2">
      <c r="A177" s="30">
        <v>176</v>
      </c>
      <c r="B177" s="10" t="s">
        <v>165</v>
      </c>
      <c r="C177" s="44">
        <v>1</v>
      </c>
      <c r="D177" s="44"/>
      <c r="E177" s="44">
        <f t="shared" si="6"/>
        <v>1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12">
        <f t="shared" si="7"/>
        <v>0</v>
      </c>
      <c r="W177" s="12">
        <f t="shared" si="8"/>
        <v>1</v>
      </c>
    </row>
    <row r="178" spans="1:23" x14ac:dyDescent="0.2">
      <c r="A178" s="30">
        <v>177</v>
      </c>
      <c r="B178" s="10" t="s">
        <v>166</v>
      </c>
      <c r="C178" s="44">
        <v>1</v>
      </c>
      <c r="D178" s="44"/>
      <c r="E178" s="44">
        <f t="shared" si="6"/>
        <v>1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12">
        <f t="shared" si="7"/>
        <v>0</v>
      </c>
      <c r="W178" s="12">
        <f t="shared" si="8"/>
        <v>1</v>
      </c>
    </row>
    <row r="179" spans="1:23" x14ac:dyDescent="0.2">
      <c r="A179" s="30">
        <v>178</v>
      </c>
      <c r="B179" s="10" t="s">
        <v>167</v>
      </c>
      <c r="C179" s="44">
        <v>2</v>
      </c>
      <c r="D179" s="44"/>
      <c r="E179" s="44">
        <f t="shared" si="6"/>
        <v>2</v>
      </c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12">
        <f t="shared" si="7"/>
        <v>0</v>
      </c>
      <c r="W179" s="12">
        <f t="shared" si="8"/>
        <v>2</v>
      </c>
    </row>
    <row r="180" spans="1:23" x14ac:dyDescent="0.2">
      <c r="A180" s="30">
        <v>179</v>
      </c>
      <c r="B180" s="10" t="s">
        <v>168</v>
      </c>
      <c r="C180" s="44">
        <v>2</v>
      </c>
      <c r="D180" s="44"/>
      <c r="E180" s="44">
        <f t="shared" si="6"/>
        <v>2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12">
        <f t="shared" si="7"/>
        <v>0</v>
      </c>
      <c r="W180" s="12">
        <f t="shared" si="8"/>
        <v>2</v>
      </c>
    </row>
    <row r="181" spans="1:23" x14ac:dyDescent="0.2">
      <c r="A181" s="30">
        <v>180</v>
      </c>
      <c r="B181" s="10" t="s">
        <v>169</v>
      </c>
      <c r="C181" s="44">
        <v>1</v>
      </c>
      <c r="D181" s="44"/>
      <c r="E181" s="44">
        <f t="shared" si="6"/>
        <v>1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12">
        <f t="shared" si="7"/>
        <v>0</v>
      </c>
      <c r="W181" s="12">
        <f t="shared" si="8"/>
        <v>1</v>
      </c>
    </row>
    <row r="182" spans="1:23" x14ac:dyDescent="0.2">
      <c r="A182" s="30">
        <v>181</v>
      </c>
      <c r="B182" s="10" t="s">
        <v>170</v>
      </c>
      <c r="C182" s="44">
        <v>17</v>
      </c>
      <c r="D182" s="44"/>
      <c r="E182" s="44">
        <f t="shared" si="6"/>
        <v>17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12">
        <f t="shared" si="7"/>
        <v>0</v>
      </c>
      <c r="W182" s="12">
        <f t="shared" si="8"/>
        <v>17</v>
      </c>
    </row>
    <row r="183" spans="1:23" x14ac:dyDescent="0.2">
      <c r="A183" s="30">
        <v>182</v>
      </c>
      <c r="B183" s="10" t="s">
        <v>171</v>
      </c>
      <c r="C183" s="44">
        <v>5</v>
      </c>
      <c r="D183" s="44"/>
      <c r="E183" s="44">
        <f t="shared" si="6"/>
        <v>5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12">
        <f t="shared" si="7"/>
        <v>0</v>
      </c>
      <c r="W183" s="12">
        <f t="shared" si="8"/>
        <v>5</v>
      </c>
    </row>
    <row r="184" spans="1:23" x14ac:dyDescent="0.2">
      <c r="A184" s="30">
        <v>183</v>
      </c>
      <c r="B184" s="10" t="s">
        <v>172</v>
      </c>
      <c r="C184" s="44">
        <v>50</v>
      </c>
      <c r="D184" s="44"/>
      <c r="E184" s="44">
        <f t="shared" si="6"/>
        <v>50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12">
        <f t="shared" si="7"/>
        <v>0</v>
      </c>
      <c r="W184" s="12">
        <f t="shared" si="8"/>
        <v>50</v>
      </c>
    </row>
    <row r="185" spans="1:23" x14ac:dyDescent="0.2">
      <c r="A185" s="30">
        <v>184</v>
      </c>
      <c r="B185" s="10" t="s">
        <v>2337</v>
      </c>
      <c r="C185" s="44">
        <v>700</v>
      </c>
      <c r="D185" s="44"/>
      <c r="E185" s="44">
        <f t="shared" si="6"/>
        <v>700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12">
        <f t="shared" si="7"/>
        <v>0</v>
      </c>
      <c r="W185" s="12">
        <f t="shared" si="8"/>
        <v>700</v>
      </c>
    </row>
    <row r="186" spans="1:23" x14ac:dyDescent="0.2">
      <c r="A186" s="30">
        <v>185</v>
      </c>
      <c r="B186" s="10" t="s">
        <v>2338</v>
      </c>
      <c r="C186" s="44">
        <v>397</v>
      </c>
      <c r="D186" s="44"/>
      <c r="E186" s="44">
        <f t="shared" si="6"/>
        <v>397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12">
        <f t="shared" si="7"/>
        <v>0</v>
      </c>
      <c r="W186" s="12">
        <f t="shared" si="8"/>
        <v>397</v>
      </c>
    </row>
    <row r="187" spans="1:23" x14ac:dyDescent="0.2">
      <c r="A187" s="30">
        <v>186</v>
      </c>
      <c r="B187" s="10" t="s">
        <v>2150</v>
      </c>
      <c r="C187" s="44">
        <v>42</v>
      </c>
      <c r="D187" s="44"/>
      <c r="E187" s="44">
        <f t="shared" si="6"/>
        <v>42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12">
        <f t="shared" si="7"/>
        <v>0</v>
      </c>
      <c r="W187" s="12">
        <f t="shared" si="8"/>
        <v>42</v>
      </c>
    </row>
    <row r="188" spans="1:23" x14ac:dyDescent="0.2">
      <c r="A188" s="30">
        <v>187</v>
      </c>
      <c r="B188" s="10" t="s">
        <v>173</v>
      </c>
      <c r="C188" s="44">
        <v>3</v>
      </c>
      <c r="D188" s="44"/>
      <c r="E188" s="44">
        <f t="shared" si="6"/>
        <v>3</v>
      </c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12">
        <f t="shared" si="7"/>
        <v>0</v>
      </c>
      <c r="W188" s="12">
        <f t="shared" si="8"/>
        <v>3</v>
      </c>
    </row>
    <row r="189" spans="1:23" x14ac:dyDescent="0.2">
      <c r="A189" s="30">
        <v>188</v>
      </c>
      <c r="B189" s="10" t="s">
        <v>174</v>
      </c>
      <c r="C189" s="44">
        <v>9</v>
      </c>
      <c r="D189" s="44"/>
      <c r="E189" s="44">
        <f t="shared" si="6"/>
        <v>9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12">
        <f t="shared" si="7"/>
        <v>0</v>
      </c>
      <c r="W189" s="12">
        <f t="shared" si="8"/>
        <v>9</v>
      </c>
    </row>
    <row r="190" spans="1:23" x14ac:dyDescent="0.2">
      <c r="A190" s="30">
        <v>189</v>
      </c>
      <c r="B190" s="10" t="s">
        <v>175</v>
      </c>
      <c r="C190" s="44">
        <v>3</v>
      </c>
      <c r="D190" s="44"/>
      <c r="E190" s="44">
        <f t="shared" si="6"/>
        <v>3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12">
        <f t="shared" si="7"/>
        <v>0</v>
      </c>
      <c r="W190" s="12">
        <f t="shared" si="8"/>
        <v>3</v>
      </c>
    </row>
    <row r="191" spans="1:23" x14ac:dyDescent="0.2">
      <c r="A191" s="30">
        <v>190</v>
      </c>
      <c r="B191" s="10" t="s">
        <v>176</v>
      </c>
      <c r="C191" s="44">
        <v>5</v>
      </c>
      <c r="D191" s="44"/>
      <c r="E191" s="44">
        <f t="shared" si="6"/>
        <v>5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12">
        <f t="shared" si="7"/>
        <v>0</v>
      </c>
      <c r="W191" s="12">
        <f t="shared" si="8"/>
        <v>5</v>
      </c>
    </row>
    <row r="192" spans="1:23" x14ac:dyDescent="0.2">
      <c r="A192" s="30">
        <v>191</v>
      </c>
      <c r="B192" s="10" t="s">
        <v>177</v>
      </c>
      <c r="C192" s="44">
        <v>2</v>
      </c>
      <c r="D192" s="44"/>
      <c r="E192" s="44">
        <f t="shared" si="6"/>
        <v>2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12">
        <f t="shared" si="7"/>
        <v>0</v>
      </c>
      <c r="W192" s="12">
        <f t="shared" si="8"/>
        <v>2</v>
      </c>
    </row>
    <row r="193" spans="1:23" x14ac:dyDescent="0.2">
      <c r="A193" s="30">
        <v>192</v>
      </c>
      <c r="B193" s="10" t="s">
        <v>178</v>
      </c>
      <c r="C193" s="44">
        <v>7</v>
      </c>
      <c r="D193" s="44"/>
      <c r="E193" s="44">
        <f t="shared" si="6"/>
        <v>7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12">
        <f t="shared" si="7"/>
        <v>0</v>
      </c>
      <c r="W193" s="12">
        <f t="shared" si="8"/>
        <v>7</v>
      </c>
    </row>
    <row r="194" spans="1:23" x14ac:dyDescent="0.2">
      <c r="A194" s="30">
        <v>193</v>
      </c>
      <c r="B194" s="10" t="s">
        <v>179</v>
      </c>
      <c r="C194" s="44">
        <v>4</v>
      </c>
      <c r="D194" s="44"/>
      <c r="E194" s="44">
        <f t="shared" si="6"/>
        <v>4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12">
        <f t="shared" si="7"/>
        <v>0</v>
      </c>
      <c r="W194" s="12">
        <f t="shared" si="8"/>
        <v>4</v>
      </c>
    </row>
    <row r="195" spans="1:23" x14ac:dyDescent="0.2">
      <c r="A195" s="30">
        <v>194</v>
      </c>
      <c r="B195" s="10" t="s">
        <v>180</v>
      </c>
      <c r="C195" s="44">
        <v>8</v>
      </c>
      <c r="D195" s="44"/>
      <c r="E195" s="44">
        <f t="shared" ref="E195:E258" si="9">C195+D195</f>
        <v>8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12">
        <f t="shared" ref="V195:V258" si="10">SUM(F195:U195)</f>
        <v>0</v>
      </c>
      <c r="W195" s="12">
        <f t="shared" ref="W195:W258" si="11">E195-V195</f>
        <v>8</v>
      </c>
    </row>
    <row r="196" spans="1:23" x14ac:dyDescent="0.2">
      <c r="A196" s="30">
        <v>195</v>
      </c>
      <c r="B196" s="10" t="s">
        <v>181</v>
      </c>
      <c r="C196" s="44">
        <v>0</v>
      </c>
      <c r="D196" s="44"/>
      <c r="E196" s="44">
        <f t="shared" si="9"/>
        <v>0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12">
        <f t="shared" si="10"/>
        <v>0</v>
      </c>
      <c r="W196" s="12">
        <f t="shared" si="11"/>
        <v>0</v>
      </c>
    </row>
    <row r="197" spans="1:23" x14ac:dyDescent="0.2">
      <c r="A197" s="30">
        <v>196</v>
      </c>
      <c r="B197" s="10" t="s">
        <v>182</v>
      </c>
      <c r="C197" s="44">
        <v>7</v>
      </c>
      <c r="D197" s="44"/>
      <c r="E197" s="44">
        <f t="shared" si="9"/>
        <v>7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12">
        <f t="shared" si="10"/>
        <v>0</v>
      </c>
      <c r="W197" s="12">
        <f t="shared" si="11"/>
        <v>7</v>
      </c>
    </row>
    <row r="198" spans="1:23" x14ac:dyDescent="0.2">
      <c r="A198" s="30">
        <v>197</v>
      </c>
      <c r="B198" s="10" t="s">
        <v>183</v>
      </c>
      <c r="C198" s="44">
        <v>1</v>
      </c>
      <c r="D198" s="44"/>
      <c r="E198" s="44">
        <f t="shared" si="9"/>
        <v>1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12">
        <f t="shared" si="10"/>
        <v>0</v>
      </c>
      <c r="W198" s="12">
        <f t="shared" si="11"/>
        <v>1</v>
      </c>
    </row>
    <row r="199" spans="1:23" x14ac:dyDescent="0.2">
      <c r="A199" s="30">
        <v>198</v>
      </c>
      <c r="B199" s="10" t="s">
        <v>184</v>
      </c>
      <c r="C199" s="44">
        <v>0</v>
      </c>
      <c r="D199" s="44"/>
      <c r="E199" s="44">
        <f t="shared" si="9"/>
        <v>0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12">
        <f t="shared" si="10"/>
        <v>0</v>
      </c>
      <c r="W199" s="12">
        <f t="shared" si="11"/>
        <v>0</v>
      </c>
    </row>
    <row r="200" spans="1:23" x14ac:dyDescent="0.2">
      <c r="A200" s="30">
        <v>199</v>
      </c>
      <c r="B200" s="10" t="s">
        <v>185</v>
      </c>
      <c r="C200" s="44">
        <v>2</v>
      </c>
      <c r="D200" s="44"/>
      <c r="E200" s="44">
        <f t="shared" si="9"/>
        <v>2</v>
      </c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12">
        <f t="shared" si="10"/>
        <v>0</v>
      </c>
      <c r="W200" s="12">
        <f t="shared" si="11"/>
        <v>2</v>
      </c>
    </row>
    <row r="201" spans="1:23" x14ac:dyDescent="0.2">
      <c r="A201" s="30">
        <v>200</v>
      </c>
      <c r="B201" s="10" t="s">
        <v>186</v>
      </c>
      <c r="C201" s="44">
        <v>1</v>
      </c>
      <c r="D201" s="44"/>
      <c r="E201" s="44">
        <f t="shared" si="9"/>
        <v>1</v>
      </c>
      <c r="F201" s="44">
        <f>1</f>
        <v>1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12">
        <f t="shared" si="10"/>
        <v>1</v>
      </c>
      <c r="W201" s="12">
        <f t="shared" si="11"/>
        <v>0</v>
      </c>
    </row>
    <row r="202" spans="1:23" x14ac:dyDescent="0.2">
      <c r="A202" s="30">
        <v>201</v>
      </c>
      <c r="B202" s="10" t="s">
        <v>187</v>
      </c>
      <c r="C202" s="44">
        <v>0</v>
      </c>
      <c r="D202" s="44"/>
      <c r="E202" s="44">
        <f t="shared" si="9"/>
        <v>0</v>
      </c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12">
        <f t="shared" si="10"/>
        <v>0</v>
      </c>
      <c r="W202" s="12">
        <f t="shared" si="11"/>
        <v>0</v>
      </c>
    </row>
    <row r="203" spans="1:23" x14ac:dyDescent="0.2">
      <c r="A203" s="30">
        <v>202</v>
      </c>
      <c r="B203" s="10" t="s">
        <v>188</v>
      </c>
      <c r="C203" s="44">
        <v>0</v>
      </c>
      <c r="D203" s="44"/>
      <c r="E203" s="44">
        <f t="shared" si="9"/>
        <v>0</v>
      </c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12">
        <f t="shared" si="10"/>
        <v>0</v>
      </c>
      <c r="W203" s="12">
        <f t="shared" si="11"/>
        <v>0</v>
      </c>
    </row>
    <row r="204" spans="1:23" x14ac:dyDescent="0.2">
      <c r="A204" s="30">
        <v>203</v>
      </c>
      <c r="B204" s="10" t="s">
        <v>189</v>
      </c>
      <c r="C204" s="44">
        <v>14</v>
      </c>
      <c r="D204" s="44"/>
      <c r="E204" s="44">
        <f t="shared" si="9"/>
        <v>14</v>
      </c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12">
        <f t="shared" si="10"/>
        <v>0</v>
      </c>
      <c r="W204" s="12">
        <f t="shared" si="11"/>
        <v>14</v>
      </c>
    </row>
    <row r="205" spans="1:23" x14ac:dyDescent="0.2">
      <c r="A205" s="30">
        <v>204</v>
      </c>
      <c r="B205" s="10" t="s">
        <v>190</v>
      </c>
      <c r="C205" s="44">
        <v>0</v>
      </c>
      <c r="D205" s="44"/>
      <c r="E205" s="44">
        <f t="shared" si="9"/>
        <v>0</v>
      </c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12">
        <f t="shared" si="10"/>
        <v>0</v>
      </c>
      <c r="W205" s="12">
        <f t="shared" si="11"/>
        <v>0</v>
      </c>
    </row>
    <row r="206" spans="1:23" x14ac:dyDescent="0.2">
      <c r="A206" s="30">
        <v>205</v>
      </c>
      <c r="B206" s="10" t="s">
        <v>191</v>
      </c>
      <c r="C206" s="44">
        <v>2</v>
      </c>
      <c r="D206" s="44"/>
      <c r="E206" s="44">
        <f t="shared" si="9"/>
        <v>2</v>
      </c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12">
        <f t="shared" si="10"/>
        <v>0</v>
      </c>
      <c r="W206" s="12">
        <f t="shared" si="11"/>
        <v>2</v>
      </c>
    </row>
    <row r="207" spans="1:23" x14ac:dyDescent="0.2">
      <c r="A207" s="30">
        <v>206</v>
      </c>
      <c r="B207" s="10" t="s">
        <v>192</v>
      </c>
      <c r="C207" s="44">
        <v>3</v>
      </c>
      <c r="D207" s="44"/>
      <c r="E207" s="44">
        <f t="shared" si="9"/>
        <v>3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12">
        <f t="shared" si="10"/>
        <v>0</v>
      </c>
      <c r="W207" s="12">
        <f t="shared" si="11"/>
        <v>3</v>
      </c>
    </row>
    <row r="208" spans="1:23" x14ac:dyDescent="0.2">
      <c r="A208" s="30">
        <v>207</v>
      </c>
      <c r="B208" s="10" t="s">
        <v>193</v>
      </c>
      <c r="C208" s="46">
        <v>0</v>
      </c>
      <c r="D208" s="46"/>
      <c r="E208" s="44">
        <f t="shared" si="9"/>
        <v>0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12">
        <f t="shared" si="10"/>
        <v>0</v>
      </c>
      <c r="W208" s="12">
        <f t="shared" si="11"/>
        <v>0</v>
      </c>
    </row>
    <row r="209" spans="1:23" x14ac:dyDescent="0.2">
      <c r="A209" s="30">
        <v>208</v>
      </c>
      <c r="B209" s="10" t="s">
        <v>194</v>
      </c>
      <c r="C209" s="46">
        <v>6</v>
      </c>
      <c r="D209" s="46"/>
      <c r="E209" s="44">
        <f t="shared" si="9"/>
        <v>6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12">
        <f t="shared" si="10"/>
        <v>0</v>
      </c>
      <c r="W209" s="12">
        <f t="shared" si="11"/>
        <v>6</v>
      </c>
    </row>
    <row r="210" spans="1:23" x14ac:dyDescent="0.2">
      <c r="A210" s="30">
        <v>209</v>
      </c>
      <c r="B210" s="10" t="s">
        <v>195</v>
      </c>
      <c r="C210" s="46">
        <v>2</v>
      </c>
      <c r="D210" s="46"/>
      <c r="E210" s="44">
        <f t="shared" si="9"/>
        <v>2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12">
        <f t="shared" si="10"/>
        <v>0</v>
      </c>
      <c r="W210" s="12">
        <f t="shared" si="11"/>
        <v>2</v>
      </c>
    </row>
    <row r="211" spans="1:23" x14ac:dyDescent="0.2">
      <c r="A211" s="30">
        <v>210</v>
      </c>
      <c r="B211" s="10" t="s">
        <v>196</v>
      </c>
      <c r="C211" s="46">
        <v>0</v>
      </c>
      <c r="D211" s="46"/>
      <c r="E211" s="44">
        <f t="shared" si="9"/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12">
        <f t="shared" si="10"/>
        <v>0</v>
      </c>
      <c r="W211" s="12">
        <f t="shared" si="11"/>
        <v>0</v>
      </c>
    </row>
    <row r="212" spans="1:23" x14ac:dyDescent="0.2">
      <c r="A212" s="30">
        <v>211</v>
      </c>
      <c r="B212" s="10" t="s">
        <v>197</v>
      </c>
      <c r="C212" s="46">
        <v>0</v>
      </c>
      <c r="D212" s="46"/>
      <c r="E212" s="44">
        <f t="shared" si="9"/>
        <v>0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12">
        <f t="shared" si="10"/>
        <v>0</v>
      </c>
      <c r="W212" s="12">
        <f t="shared" si="11"/>
        <v>0</v>
      </c>
    </row>
    <row r="213" spans="1:23" x14ac:dyDescent="0.2">
      <c r="A213" s="30">
        <v>212</v>
      </c>
      <c r="B213" s="10" t="s">
        <v>198</v>
      </c>
      <c r="C213" s="46">
        <v>1</v>
      </c>
      <c r="D213" s="46"/>
      <c r="E213" s="44">
        <f t="shared" si="9"/>
        <v>1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12">
        <f t="shared" si="10"/>
        <v>0</v>
      </c>
      <c r="W213" s="12">
        <f t="shared" si="11"/>
        <v>1</v>
      </c>
    </row>
    <row r="214" spans="1:23" x14ac:dyDescent="0.2">
      <c r="A214" s="30">
        <v>213</v>
      </c>
      <c r="B214" s="10" t="s">
        <v>199</v>
      </c>
      <c r="C214" s="46">
        <v>0</v>
      </c>
      <c r="D214" s="46"/>
      <c r="E214" s="44">
        <f t="shared" si="9"/>
        <v>0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12">
        <f t="shared" si="10"/>
        <v>0</v>
      </c>
      <c r="W214" s="12">
        <f t="shared" si="11"/>
        <v>0</v>
      </c>
    </row>
    <row r="215" spans="1:23" x14ac:dyDescent="0.2">
      <c r="A215" s="30">
        <v>214</v>
      </c>
      <c r="B215" s="10" t="s">
        <v>200</v>
      </c>
      <c r="C215" s="46">
        <v>0</v>
      </c>
      <c r="D215" s="46"/>
      <c r="E215" s="44">
        <f t="shared" si="9"/>
        <v>0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2">
        <f t="shared" si="10"/>
        <v>0</v>
      </c>
      <c r="W215" s="12">
        <f t="shared" si="11"/>
        <v>0</v>
      </c>
    </row>
    <row r="216" spans="1:23" x14ac:dyDescent="0.2">
      <c r="A216" s="30">
        <v>215</v>
      </c>
      <c r="B216" s="10" t="s">
        <v>201</v>
      </c>
      <c r="C216" s="46">
        <v>5</v>
      </c>
      <c r="D216" s="46"/>
      <c r="E216" s="44">
        <f t="shared" si="9"/>
        <v>5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12">
        <f t="shared" si="10"/>
        <v>0</v>
      </c>
      <c r="W216" s="12">
        <f t="shared" si="11"/>
        <v>5</v>
      </c>
    </row>
    <row r="217" spans="1:23" x14ac:dyDescent="0.2">
      <c r="A217" s="30">
        <v>216</v>
      </c>
      <c r="B217" s="10" t="s">
        <v>202</v>
      </c>
      <c r="C217" s="46">
        <v>0</v>
      </c>
      <c r="D217" s="46"/>
      <c r="E217" s="44">
        <f t="shared" si="9"/>
        <v>0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2">
        <f t="shared" si="10"/>
        <v>0</v>
      </c>
      <c r="W217" s="12">
        <f t="shared" si="11"/>
        <v>0</v>
      </c>
    </row>
    <row r="218" spans="1:23" x14ac:dyDescent="0.2">
      <c r="A218" s="30">
        <v>217</v>
      </c>
      <c r="B218" s="10" t="s">
        <v>203</v>
      </c>
      <c r="C218" s="46">
        <v>2</v>
      </c>
      <c r="D218" s="46"/>
      <c r="E218" s="44">
        <f t="shared" si="9"/>
        <v>2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12">
        <f t="shared" si="10"/>
        <v>0</v>
      </c>
      <c r="W218" s="12">
        <f t="shared" si="11"/>
        <v>2</v>
      </c>
    </row>
    <row r="219" spans="1:23" x14ac:dyDescent="0.2">
      <c r="A219" s="30">
        <v>218</v>
      </c>
      <c r="B219" s="10" t="s">
        <v>204</v>
      </c>
      <c r="C219" s="46">
        <v>2</v>
      </c>
      <c r="D219" s="46"/>
      <c r="E219" s="44">
        <f t="shared" si="9"/>
        <v>2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12">
        <f t="shared" si="10"/>
        <v>0</v>
      </c>
      <c r="W219" s="12">
        <f t="shared" si="11"/>
        <v>2</v>
      </c>
    </row>
    <row r="220" spans="1:23" x14ac:dyDescent="0.2">
      <c r="A220" s="30">
        <v>219</v>
      </c>
      <c r="B220" s="10" t="s">
        <v>205</v>
      </c>
      <c r="C220" s="44">
        <v>2</v>
      </c>
      <c r="D220" s="44"/>
      <c r="E220" s="44">
        <f t="shared" si="9"/>
        <v>2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12">
        <f t="shared" si="10"/>
        <v>0</v>
      </c>
      <c r="W220" s="12">
        <f t="shared" si="11"/>
        <v>2</v>
      </c>
    </row>
    <row r="221" spans="1:23" x14ac:dyDescent="0.2">
      <c r="A221" s="30">
        <v>220</v>
      </c>
      <c r="B221" s="10" t="s">
        <v>206</v>
      </c>
      <c r="C221" s="44">
        <v>0</v>
      </c>
      <c r="D221" s="44"/>
      <c r="E221" s="44">
        <f t="shared" si="9"/>
        <v>0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12">
        <f t="shared" si="10"/>
        <v>0</v>
      </c>
      <c r="W221" s="12">
        <f t="shared" si="11"/>
        <v>0</v>
      </c>
    </row>
    <row r="222" spans="1:23" x14ac:dyDescent="0.2">
      <c r="A222" s="30">
        <v>221</v>
      </c>
      <c r="B222" s="10" t="s">
        <v>207</v>
      </c>
      <c r="C222" s="44">
        <v>0</v>
      </c>
      <c r="D222" s="44"/>
      <c r="E222" s="44">
        <f t="shared" si="9"/>
        <v>0</v>
      </c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12">
        <f t="shared" si="10"/>
        <v>0</v>
      </c>
      <c r="W222" s="12">
        <f t="shared" si="11"/>
        <v>0</v>
      </c>
    </row>
    <row r="223" spans="1:23" x14ac:dyDescent="0.2">
      <c r="A223" s="30">
        <v>222</v>
      </c>
      <c r="B223" s="10" t="s">
        <v>208</v>
      </c>
      <c r="C223" s="44">
        <v>0</v>
      </c>
      <c r="D223" s="44"/>
      <c r="E223" s="44">
        <f t="shared" si="9"/>
        <v>0</v>
      </c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12">
        <f t="shared" si="10"/>
        <v>0</v>
      </c>
      <c r="W223" s="12">
        <f t="shared" si="11"/>
        <v>0</v>
      </c>
    </row>
    <row r="224" spans="1:23" x14ac:dyDescent="0.2">
      <c r="A224" s="30">
        <v>223</v>
      </c>
      <c r="B224" s="10" t="s">
        <v>209</v>
      </c>
      <c r="C224" s="44">
        <v>8</v>
      </c>
      <c r="D224" s="44"/>
      <c r="E224" s="44">
        <f t="shared" si="9"/>
        <v>8</v>
      </c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12">
        <f t="shared" si="10"/>
        <v>0</v>
      </c>
      <c r="W224" s="12">
        <f t="shared" si="11"/>
        <v>8</v>
      </c>
    </row>
    <row r="225" spans="1:23" x14ac:dyDescent="0.2">
      <c r="A225" s="30">
        <v>224</v>
      </c>
      <c r="B225" s="10" t="s">
        <v>210</v>
      </c>
      <c r="C225" s="44">
        <v>0</v>
      </c>
      <c r="D225" s="44"/>
      <c r="E225" s="44">
        <f t="shared" si="9"/>
        <v>0</v>
      </c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12">
        <f t="shared" si="10"/>
        <v>0</v>
      </c>
      <c r="W225" s="12">
        <f t="shared" si="11"/>
        <v>0</v>
      </c>
    </row>
    <row r="226" spans="1:23" x14ac:dyDescent="0.2">
      <c r="A226" s="30">
        <v>225</v>
      </c>
      <c r="B226" s="10" t="s">
        <v>211</v>
      </c>
      <c r="C226" s="44">
        <v>15</v>
      </c>
      <c r="D226" s="44"/>
      <c r="E226" s="44">
        <f t="shared" si="9"/>
        <v>15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12">
        <f t="shared" si="10"/>
        <v>0</v>
      </c>
      <c r="W226" s="12">
        <f t="shared" si="11"/>
        <v>15</v>
      </c>
    </row>
    <row r="227" spans="1:23" x14ac:dyDescent="0.2">
      <c r="A227" s="30">
        <v>226</v>
      </c>
      <c r="B227" s="10" t="s">
        <v>212</v>
      </c>
      <c r="C227" s="44">
        <v>3</v>
      </c>
      <c r="D227" s="44"/>
      <c r="E227" s="44">
        <f t="shared" si="9"/>
        <v>3</v>
      </c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12">
        <f t="shared" si="10"/>
        <v>0</v>
      </c>
      <c r="W227" s="12">
        <f t="shared" si="11"/>
        <v>3</v>
      </c>
    </row>
    <row r="228" spans="1:23" x14ac:dyDescent="0.2">
      <c r="A228" s="30">
        <v>227</v>
      </c>
      <c r="B228" s="10" t="s">
        <v>213</v>
      </c>
      <c r="C228" s="44">
        <v>4</v>
      </c>
      <c r="D228" s="44"/>
      <c r="E228" s="44">
        <f t="shared" si="9"/>
        <v>4</v>
      </c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12">
        <f t="shared" si="10"/>
        <v>0</v>
      </c>
      <c r="W228" s="12">
        <f t="shared" si="11"/>
        <v>4</v>
      </c>
    </row>
    <row r="229" spans="1:23" x14ac:dyDescent="0.2">
      <c r="A229" s="30">
        <v>228</v>
      </c>
      <c r="B229" s="10" t="s">
        <v>214</v>
      </c>
      <c r="C229" s="44">
        <v>9</v>
      </c>
      <c r="D229" s="44"/>
      <c r="E229" s="44">
        <f t="shared" si="9"/>
        <v>9</v>
      </c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12">
        <f t="shared" si="10"/>
        <v>0</v>
      </c>
      <c r="W229" s="12">
        <f t="shared" si="11"/>
        <v>9</v>
      </c>
    </row>
    <row r="230" spans="1:23" x14ac:dyDescent="0.2">
      <c r="A230" s="30">
        <v>229</v>
      </c>
      <c r="B230" s="10" t="s">
        <v>215</v>
      </c>
      <c r="C230" s="44">
        <v>0</v>
      </c>
      <c r="D230" s="44"/>
      <c r="E230" s="44">
        <f t="shared" si="9"/>
        <v>0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12">
        <f t="shared" si="10"/>
        <v>0</v>
      </c>
      <c r="W230" s="12">
        <f t="shared" si="11"/>
        <v>0</v>
      </c>
    </row>
    <row r="231" spans="1:23" x14ac:dyDescent="0.2">
      <c r="A231" s="30">
        <v>230</v>
      </c>
      <c r="B231" s="10" t="s">
        <v>216</v>
      </c>
      <c r="C231" s="44">
        <v>430</v>
      </c>
      <c r="D231" s="44"/>
      <c r="E231" s="44">
        <f t="shared" si="9"/>
        <v>430</v>
      </c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12">
        <f t="shared" si="10"/>
        <v>0</v>
      </c>
      <c r="W231" s="12">
        <f t="shared" si="11"/>
        <v>430</v>
      </c>
    </row>
    <row r="232" spans="1:23" x14ac:dyDescent="0.2">
      <c r="A232" s="30">
        <v>231</v>
      </c>
      <c r="B232" s="10" t="s">
        <v>217</v>
      </c>
      <c r="C232" s="44">
        <v>8</v>
      </c>
      <c r="D232" s="44"/>
      <c r="E232" s="44">
        <f t="shared" si="9"/>
        <v>8</v>
      </c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12">
        <f t="shared" si="10"/>
        <v>0</v>
      </c>
      <c r="W232" s="12">
        <f t="shared" si="11"/>
        <v>8</v>
      </c>
    </row>
    <row r="233" spans="1:23" x14ac:dyDescent="0.2">
      <c r="A233" s="30">
        <v>232</v>
      </c>
      <c r="B233" s="10" t="s">
        <v>218</v>
      </c>
      <c r="C233" s="44">
        <v>13</v>
      </c>
      <c r="D233" s="44"/>
      <c r="E233" s="44">
        <f t="shared" si="9"/>
        <v>13</v>
      </c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12">
        <f t="shared" si="10"/>
        <v>0</v>
      </c>
      <c r="W233" s="12">
        <f t="shared" si="11"/>
        <v>13</v>
      </c>
    </row>
    <row r="234" spans="1:23" x14ac:dyDescent="0.2">
      <c r="A234" s="30">
        <v>233</v>
      </c>
      <c r="B234" s="10" t="s">
        <v>219</v>
      </c>
      <c r="C234" s="44">
        <v>36</v>
      </c>
      <c r="D234" s="44"/>
      <c r="E234" s="44">
        <f t="shared" si="9"/>
        <v>36</v>
      </c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12">
        <f t="shared" si="10"/>
        <v>0</v>
      </c>
      <c r="W234" s="12">
        <f t="shared" si="11"/>
        <v>36</v>
      </c>
    </row>
    <row r="235" spans="1:23" x14ac:dyDescent="0.2">
      <c r="A235" s="30">
        <v>234</v>
      </c>
      <c r="B235" s="10" t="s">
        <v>220</v>
      </c>
      <c r="C235" s="44">
        <v>15</v>
      </c>
      <c r="D235" s="44"/>
      <c r="E235" s="44">
        <f t="shared" si="9"/>
        <v>15</v>
      </c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12">
        <f t="shared" si="10"/>
        <v>0</v>
      </c>
      <c r="W235" s="12">
        <f t="shared" si="11"/>
        <v>15</v>
      </c>
    </row>
    <row r="236" spans="1:23" x14ac:dyDescent="0.2">
      <c r="A236" s="30">
        <v>235</v>
      </c>
      <c r="B236" s="10" t="s">
        <v>221</v>
      </c>
      <c r="C236" s="44">
        <v>0</v>
      </c>
      <c r="D236" s="44"/>
      <c r="E236" s="44">
        <f t="shared" si="9"/>
        <v>0</v>
      </c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12">
        <f t="shared" si="10"/>
        <v>0</v>
      </c>
      <c r="W236" s="12">
        <f t="shared" si="11"/>
        <v>0</v>
      </c>
    </row>
    <row r="237" spans="1:23" x14ac:dyDescent="0.2">
      <c r="A237" s="30">
        <v>236</v>
      </c>
      <c r="B237" s="10" t="s">
        <v>222</v>
      </c>
      <c r="C237" s="44">
        <v>3</v>
      </c>
      <c r="D237" s="44"/>
      <c r="E237" s="44">
        <f t="shared" si="9"/>
        <v>3</v>
      </c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12">
        <f t="shared" si="10"/>
        <v>0</v>
      </c>
      <c r="W237" s="12">
        <f t="shared" si="11"/>
        <v>3</v>
      </c>
    </row>
    <row r="238" spans="1:23" x14ac:dyDescent="0.2">
      <c r="A238" s="30">
        <v>237</v>
      </c>
      <c r="B238" s="10" t="s">
        <v>223</v>
      </c>
      <c r="C238" s="44">
        <v>2</v>
      </c>
      <c r="D238" s="44"/>
      <c r="E238" s="44">
        <f t="shared" si="9"/>
        <v>2</v>
      </c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12">
        <f t="shared" si="10"/>
        <v>0</v>
      </c>
      <c r="W238" s="12">
        <f t="shared" si="11"/>
        <v>2</v>
      </c>
    </row>
    <row r="239" spans="1:23" x14ac:dyDescent="0.2">
      <c r="A239" s="30">
        <v>238</v>
      </c>
      <c r="B239" s="10" t="s">
        <v>224</v>
      </c>
      <c r="C239" s="44">
        <v>3</v>
      </c>
      <c r="D239" s="44"/>
      <c r="E239" s="44">
        <f t="shared" si="9"/>
        <v>3</v>
      </c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12">
        <f t="shared" si="10"/>
        <v>0</v>
      </c>
      <c r="W239" s="12">
        <f t="shared" si="11"/>
        <v>3</v>
      </c>
    </row>
    <row r="240" spans="1:23" x14ac:dyDescent="0.2">
      <c r="A240" s="30">
        <v>239</v>
      </c>
      <c r="B240" s="10" t="s">
        <v>225</v>
      </c>
      <c r="C240" s="44">
        <v>0</v>
      </c>
      <c r="D240" s="44"/>
      <c r="E240" s="44">
        <f t="shared" si="9"/>
        <v>0</v>
      </c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12">
        <f t="shared" si="10"/>
        <v>0</v>
      </c>
      <c r="W240" s="12">
        <f t="shared" si="11"/>
        <v>0</v>
      </c>
    </row>
    <row r="241" spans="1:23" x14ac:dyDescent="0.2">
      <c r="A241" s="30">
        <v>240</v>
      </c>
      <c r="B241" s="10" t="s">
        <v>226</v>
      </c>
      <c r="C241" s="44">
        <v>1</v>
      </c>
      <c r="D241" s="44"/>
      <c r="E241" s="44">
        <f t="shared" si="9"/>
        <v>1</v>
      </c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12">
        <f t="shared" si="10"/>
        <v>0</v>
      </c>
      <c r="W241" s="12">
        <f t="shared" si="11"/>
        <v>1</v>
      </c>
    </row>
    <row r="242" spans="1:23" x14ac:dyDescent="0.2">
      <c r="A242" s="30">
        <v>241</v>
      </c>
      <c r="B242" s="10" t="s">
        <v>2081</v>
      </c>
      <c r="C242" s="44">
        <v>0</v>
      </c>
      <c r="D242" s="44"/>
      <c r="E242" s="44">
        <f t="shared" si="9"/>
        <v>0</v>
      </c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12">
        <f t="shared" si="10"/>
        <v>0</v>
      </c>
      <c r="W242" s="12">
        <f t="shared" si="11"/>
        <v>0</v>
      </c>
    </row>
    <row r="243" spans="1:23" x14ac:dyDescent="0.2">
      <c r="A243" s="30">
        <v>242</v>
      </c>
      <c r="B243" s="10" t="s">
        <v>227</v>
      </c>
      <c r="C243" s="44">
        <v>34</v>
      </c>
      <c r="D243" s="44"/>
      <c r="E243" s="44">
        <f t="shared" si="9"/>
        <v>34</v>
      </c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12">
        <f t="shared" si="10"/>
        <v>0</v>
      </c>
      <c r="W243" s="12">
        <f t="shared" si="11"/>
        <v>34</v>
      </c>
    </row>
    <row r="244" spans="1:23" x14ac:dyDescent="0.2">
      <c r="A244" s="30">
        <v>243</v>
      </c>
      <c r="B244" s="10" t="s">
        <v>228</v>
      </c>
      <c r="C244" s="44">
        <v>760</v>
      </c>
      <c r="D244" s="44"/>
      <c r="E244" s="44">
        <f t="shared" si="9"/>
        <v>760</v>
      </c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12">
        <f t="shared" si="10"/>
        <v>0</v>
      </c>
      <c r="W244" s="12">
        <f t="shared" si="11"/>
        <v>760</v>
      </c>
    </row>
    <row r="245" spans="1:23" x14ac:dyDescent="0.2">
      <c r="A245" s="30">
        <v>244</v>
      </c>
      <c r="B245" s="10" t="s">
        <v>229</v>
      </c>
      <c r="C245" s="44">
        <v>0</v>
      </c>
      <c r="D245" s="44"/>
      <c r="E245" s="44">
        <f t="shared" si="9"/>
        <v>0</v>
      </c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12">
        <f t="shared" si="10"/>
        <v>0</v>
      </c>
      <c r="W245" s="12">
        <f t="shared" si="11"/>
        <v>0</v>
      </c>
    </row>
    <row r="246" spans="1:23" x14ac:dyDescent="0.2">
      <c r="A246" s="30">
        <v>245</v>
      </c>
      <c r="B246" s="10" t="s">
        <v>230</v>
      </c>
      <c r="C246" s="44">
        <v>0</v>
      </c>
      <c r="D246" s="44"/>
      <c r="E246" s="44">
        <f t="shared" si="9"/>
        <v>0</v>
      </c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12">
        <f t="shared" si="10"/>
        <v>0</v>
      </c>
      <c r="W246" s="12">
        <f t="shared" si="11"/>
        <v>0</v>
      </c>
    </row>
    <row r="247" spans="1:23" x14ac:dyDescent="0.2">
      <c r="A247" s="30">
        <v>246</v>
      </c>
      <c r="B247" s="33" t="s">
        <v>231</v>
      </c>
      <c r="C247" s="44">
        <v>3</v>
      </c>
      <c r="D247" s="44"/>
      <c r="E247" s="44">
        <f t="shared" si="9"/>
        <v>3</v>
      </c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12">
        <f t="shared" si="10"/>
        <v>0</v>
      </c>
      <c r="W247" s="12">
        <f t="shared" si="11"/>
        <v>3</v>
      </c>
    </row>
    <row r="248" spans="1:23" x14ac:dyDescent="0.2">
      <c r="A248" s="30">
        <v>247</v>
      </c>
      <c r="B248" s="10" t="s">
        <v>232</v>
      </c>
      <c r="C248" s="44">
        <v>56</v>
      </c>
      <c r="D248" s="44"/>
      <c r="E248" s="44">
        <f t="shared" si="9"/>
        <v>56</v>
      </c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12">
        <f t="shared" si="10"/>
        <v>0</v>
      </c>
      <c r="W248" s="12">
        <f t="shared" si="11"/>
        <v>56</v>
      </c>
    </row>
    <row r="249" spans="1:23" x14ac:dyDescent="0.2">
      <c r="A249" s="30">
        <v>248</v>
      </c>
      <c r="B249" s="33" t="s">
        <v>233</v>
      </c>
      <c r="C249" s="44">
        <v>6</v>
      </c>
      <c r="D249" s="44"/>
      <c r="E249" s="44">
        <f t="shared" si="9"/>
        <v>6</v>
      </c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12">
        <f t="shared" si="10"/>
        <v>0</v>
      </c>
      <c r="W249" s="12">
        <f t="shared" si="11"/>
        <v>6</v>
      </c>
    </row>
    <row r="250" spans="1:23" x14ac:dyDescent="0.2">
      <c r="A250" s="30">
        <v>249</v>
      </c>
      <c r="B250" s="10" t="s">
        <v>234</v>
      </c>
      <c r="C250" s="44">
        <v>4</v>
      </c>
      <c r="D250" s="44"/>
      <c r="E250" s="44">
        <f t="shared" si="9"/>
        <v>4</v>
      </c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12">
        <f t="shared" si="10"/>
        <v>0</v>
      </c>
      <c r="W250" s="12">
        <f t="shared" si="11"/>
        <v>4</v>
      </c>
    </row>
    <row r="251" spans="1:23" x14ac:dyDescent="0.2">
      <c r="A251" s="30">
        <v>250</v>
      </c>
      <c r="B251" s="10" t="s">
        <v>235</v>
      </c>
      <c r="C251" s="44">
        <v>3</v>
      </c>
      <c r="D251" s="44"/>
      <c r="E251" s="44">
        <f t="shared" si="9"/>
        <v>3</v>
      </c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12">
        <f t="shared" si="10"/>
        <v>0</v>
      </c>
      <c r="W251" s="12">
        <f t="shared" si="11"/>
        <v>3</v>
      </c>
    </row>
    <row r="252" spans="1:23" x14ac:dyDescent="0.2">
      <c r="A252" s="30">
        <v>251</v>
      </c>
      <c r="B252" s="10" t="s">
        <v>236</v>
      </c>
      <c r="C252" s="44">
        <v>138</v>
      </c>
      <c r="D252" s="44"/>
      <c r="E252" s="44">
        <f t="shared" si="9"/>
        <v>138</v>
      </c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12">
        <f t="shared" si="10"/>
        <v>0</v>
      </c>
      <c r="W252" s="12">
        <f t="shared" si="11"/>
        <v>138</v>
      </c>
    </row>
    <row r="253" spans="1:23" x14ac:dyDescent="0.2">
      <c r="A253" s="30">
        <v>252</v>
      </c>
      <c r="B253" s="10" t="s">
        <v>237</v>
      </c>
      <c r="C253" s="44">
        <v>0</v>
      </c>
      <c r="D253" s="44"/>
      <c r="E253" s="44">
        <f t="shared" si="9"/>
        <v>0</v>
      </c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12">
        <f t="shared" si="10"/>
        <v>0</v>
      </c>
      <c r="W253" s="12">
        <f t="shared" si="11"/>
        <v>0</v>
      </c>
    </row>
    <row r="254" spans="1:23" x14ac:dyDescent="0.2">
      <c r="A254" s="30">
        <v>253</v>
      </c>
      <c r="B254" s="10" t="s">
        <v>238</v>
      </c>
      <c r="C254" s="44">
        <v>3</v>
      </c>
      <c r="D254" s="44"/>
      <c r="E254" s="44">
        <f t="shared" si="9"/>
        <v>3</v>
      </c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12">
        <f t="shared" si="10"/>
        <v>0</v>
      </c>
      <c r="W254" s="12">
        <f t="shared" si="11"/>
        <v>3</v>
      </c>
    </row>
    <row r="255" spans="1:23" x14ac:dyDescent="0.2">
      <c r="A255" s="30">
        <v>254</v>
      </c>
      <c r="B255" s="10" t="s">
        <v>239</v>
      </c>
      <c r="C255" s="44">
        <v>92</v>
      </c>
      <c r="D255" s="44"/>
      <c r="E255" s="44">
        <f t="shared" si="9"/>
        <v>92</v>
      </c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12">
        <f t="shared" si="10"/>
        <v>0</v>
      </c>
      <c r="W255" s="12">
        <f t="shared" si="11"/>
        <v>92</v>
      </c>
    </row>
    <row r="256" spans="1:23" x14ac:dyDescent="0.2">
      <c r="A256" s="30">
        <v>255</v>
      </c>
      <c r="B256" s="10" t="s">
        <v>240</v>
      </c>
      <c r="C256" s="44">
        <v>0</v>
      </c>
      <c r="D256" s="44"/>
      <c r="E256" s="44">
        <f t="shared" si="9"/>
        <v>0</v>
      </c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12">
        <f t="shared" si="10"/>
        <v>0</v>
      </c>
      <c r="W256" s="12">
        <f t="shared" si="11"/>
        <v>0</v>
      </c>
    </row>
    <row r="257" spans="1:23" x14ac:dyDescent="0.2">
      <c r="A257" s="30">
        <v>256</v>
      </c>
      <c r="B257" s="10" t="s">
        <v>241</v>
      </c>
      <c r="C257" s="44">
        <v>0</v>
      </c>
      <c r="D257" s="44"/>
      <c r="E257" s="44">
        <f t="shared" si="9"/>
        <v>0</v>
      </c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12">
        <f t="shared" si="10"/>
        <v>0</v>
      </c>
      <c r="W257" s="12">
        <f t="shared" si="11"/>
        <v>0</v>
      </c>
    </row>
    <row r="258" spans="1:23" x14ac:dyDescent="0.2">
      <c r="A258" s="30">
        <v>257</v>
      </c>
      <c r="B258" s="34" t="s">
        <v>242</v>
      </c>
      <c r="C258" s="44">
        <v>1</v>
      </c>
      <c r="D258" s="44"/>
      <c r="E258" s="44">
        <f t="shared" si="9"/>
        <v>1</v>
      </c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12">
        <f t="shared" si="10"/>
        <v>0</v>
      </c>
      <c r="W258" s="12">
        <f t="shared" si="11"/>
        <v>1</v>
      </c>
    </row>
    <row r="259" spans="1:23" x14ac:dyDescent="0.2">
      <c r="A259" s="30">
        <v>258</v>
      </c>
      <c r="B259" s="34" t="s">
        <v>243</v>
      </c>
      <c r="C259" s="44">
        <v>1</v>
      </c>
      <c r="D259" s="44"/>
      <c r="E259" s="44">
        <f t="shared" ref="E259:E322" si="12">C259+D259</f>
        <v>1</v>
      </c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12">
        <f t="shared" ref="V259:V322" si="13">SUM(F259:U259)</f>
        <v>0</v>
      </c>
      <c r="W259" s="12">
        <f t="shared" ref="W259:W322" si="14">E259-V259</f>
        <v>1</v>
      </c>
    </row>
    <row r="260" spans="1:23" x14ac:dyDescent="0.2">
      <c r="A260" s="30">
        <v>259</v>
      </c>
      <c r="B260" s="34" t="s">
        <v>244</v>
      </c>
      <c r="C260" s="44">
        <v>1</v>
      </c>
      <c r="D260" s="44"/>
      <c r="E260" s="44">
        <f t="shared" si="12"/>
        <v>1</v>
      </c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12">
        <f t="shared" si="13"/>
        <v>0</v>
      </c>
      <c r="W260" s="12">
        <f t="shared" si="14"/>
        <v>1</v>
      </c>
    </row>
    <row r="261" spans="1:23" x14ac:dyDescent="0.2">
      <c r="A261" s="30">
        <v>260</v>
      </c>
      <c r="B261" s="34" t="s">
        <v>245</v>
      </c>
      <c r="C261" s="44">
        <v>1</v>
      </c>
      <c r="D261" s="44"/>
      <c r="E261" s="44">
        <f t="shared" si="12"/>
        <v>1</v>
      </c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12">
        <f t="shared" si="13"/>
        <v>0</v>
      </c>
      <c r="W261" s="12">
        <f t="shared" si="14"/>
        <v>1</v>
      </c>
    </row>
    <row r="262" spans="1:23" x14ac:dyDescent="0.2">
      <c r="A262" s="30">
        <v>261</v>
      </c>
      <c r="B262" s="34" t="s">
        <v>246</v>
      </c>
      <c r="C262" s="44">
        <v>1</v>
      </c>
      <c r="D262" s="44"/>
      <c r="E262" s="44">
        <f t="shared" si="12"/>
        <v>1</v>
      </c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12">
        <f t="shared" si="13"/>
        <v>0</v>
      </c>
      <c r="W262" s="12">
        <f t="shared" si="14"/>
        <v>1</v>
      </c>
    </row>
    <row r="263" spans="1:23" x14ac:dyDescent="0.2">
      <c r="A263" s="30">
        <v>262</v>
      </c>
      <c r="B263" s="34" t="s">
        <v>247</v>
      </c>
      <c r="C263" s="44">
        <v>1</v>
      </c>
      <c r="D263" s="44"/>
      <c r="E263" s="44">
        <f t="shared" si="12"/>
        <v>1</v>
      </c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12">
        <f t="shared" si="13"/>
        <v>0</v>
      </c>
      <c r="W263" s="12">
        <f t="shared" si="14"/>
        <v>1</v>
      </c>
    </row>
    <row r="264" spans="1:23" x14ac:dyDescent="0.2">
      <c r="A264" s="30">
        <v>263</v>
      </c>
      <c r="B264" s="34" t="s">
        <v>248</v>
      </c>
      <c r="C264" s="44">
        <v>1</v>
      </c>
      <c r="D264" s="44"/>
      <c r="E264" s="44">
        <f t="shared" si="12"/>
        <v>1</v>
      </c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12">
        <f t="shared" si="13"/>
        <v>0</v>
      </c>
      <c r="W264" s="12">
        <f t="shared" si="14"/>
        <v>1</v>
      </c>
    </row>
    <row r="265" spans="1:23" x14ac:dyDescent="0.2">
      <c r="A265" s="30">
        <v>264</v>
      </c>
      <c r="B265" s="34" t="s">
        <v>2339</v>
      </c>
      <c r="C265" s="44">
        <v>0</v>
      </c>
      <c r="D265" s="44"/>
      <c r="E265" s="44">
        <f t="shared" si="12"/>
        <v>0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12">
        <f t="shared" si="13"/>
        <v>0</v>
      </c>
      <c r="W265" s="12">
        <f t="shared" si="14"/>
        <v>0</v>
      </c>
    </row>
    <row r="266" spans="1:23" x14ac:dyDescent="0.2">
      <c r="A266" s="30">
        <v>265</v>
      </c>
      <c r="B266" s="34" t="s">
        <v>249</v>
      </c>
      <c r="C266" s="44">
        <v>1</v>
      </c>
      <c r="D266" s="44"/>
      <c r="E266" s="44">
        <f t="shared" si="12"/>
        <v>1</v>
      </c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12">
        <f t="shared" si="13"/>
        <v>0</v>
      </c>
      <c r="W266" s="12">
        <f t="shared" si="14"/>
        <v>1</v>
      </c>
    </row>
    <row r="267" spans="1:23" x14ac:dyDescent="0.2">
      <c r="A267" s="30">
        <v>266</v>
      </c>
      <c r="B267" s="34" t="s">
        <v>250</v>
      </c>
      <c r="C267" s="44">
        <v>1</v>
      </c>
      <c r="D267" s="44"/>
      <c r="E267" s="44">
        <f t="shared" si="12"/>
        <v>1</v>
      </c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12">
        <f t="shared" si="13"/>
        <v>0</v>
      </c>
      <c r="W267" s="12">
        <f t="shared" si="14"/>
        <v>1</v>
      </c>
    </row>
    <row r="268" spans="1:23" x14ac:dyDescent="0.2">
      <c r="A268" s="30">
        <v>267</v>
      </c>
      <c r="B268" s="34" t="s">
        <v>251</v>
      </c>
      <c r="C268" s="44">
        <v>1</v>
      </c>
      <c r="D268" s="44"/>
      <c r="E268" s="44">
        <f t="shared" si="12"/>
        <v>1</v>
      </c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12">
        <f t="shared" si="13"/>
        <v>0</v>
      </c>
      <c r="W268" s="12">
        <f t="shared" si="14"/>
        <v>1</v>
      </c>
    </row>
    <row r="269" spans="1:23" x14ac:dyDescent="0.2">
      <c r="A269" s="30">
        <v>268</v>
      </c>
      <c r="B269" s="34" t="s">
        <v>252</v>
      </c>
      <c r="C269" s="44">
        <v>1</v>
      </c>
      <c r="D269" s="44"/>
      <c r="E269" s="44">
        <f t="shared" si="12"/>
        <v>1</v>
      </c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12">
        <f t="shared" si="13"/>
        <v>0</v>
      </c>
      <c r="W269" s="12">
        <f t="shared" si="14"/>
        <v>1</v>
      </c>
    </row>
    <row r="270" spans="1:23" x14ac:dyDescent="0.2">
      <c r="A270" s="30">
        <v>269</v>
      </c>
      <c r="B270" s="34" t="s">
        <v>253</v>
      </c>
      <c r="C270" s="44">
        <v>1</v>
      </c>
      <c r="D270" s="44"/>
      <c r="E270" s="44">
        <f t="shared" si="12"/>
        <v>1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12">
        <f t="shared" si="13"/>
        <v>0</v>
      </c>
      <c r="W270" s="12">
        <f t="shared" si="14"/>
        <v>1</v>
      </c>
    </row>
    <row r="271" spans="1:23" x14ac:dyDescent="0.2">
      <c r="A271" s="30">
        <v>270</v>
      </c>
      <c r="B271" s="10" t="s">
        <v>2153</v>
      </c>
      <c r="C271" s="44">
        <v>1</v>
      </c>
      <c r="D271" s="44"/>
      <c r="E271" s="44">
        <f t="shared" si="12"/>
        <v>1</v>
      </c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12">
        <f t="shared" si="13"/>
        <v>0</v>
      </c>
      <c r="W271" s="12">
        <f t="shared" si="14"/>
        <v>1</v>
      </c>
    </row>
    <row r="272" spans="1:23" x14ac:dyDescent="0.2">
      <c r="A272" s="30">
        <v>271</v>
      </c>
      <c r="B272" s="10" t="s">
        <v>254</v>
      </c>
      <c r="C272" s="44">
        <v>0</v>
      </c>
      <c r="D272" s="44"/>
      <c r="E272" s="44">
        <f t="shared" si="12"/>
        <v>0</v>
      </c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12">
        <f t="shared" si="13"/>
        <v>0</v>
      </c>
      <c r="W272" s="12">
        <f t="shared" si="14"/>
        <v>0</v>
      </c>
    </row>
    <row r="273" spans="1:23" x14ac:dyDescent="0.2">
      <c r="A273" s="30">
        <v>272</v>
      </c>
      <c r="B273" s="10" t="s">
        <v>255</v>
      </c>
      <c r="C273" s="44">
        <v>0</v>
      </c>
      <c r="D273" s="44"/>
      <c r="E273" s="44">
        <f t="shared" si="12"/>
        <v>0</v>
      </c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12">
        <f t="shared" si="13"/>
        <v>0</v>
      </c>
      <c r="W273" s="12">
        <f t="shared" si="14"/>
        <v>0</v>
      </c>
    </row>
    <row r="274" spans="1:23" x14ac:dyDescent="0.2">
      <c r="A274" s="30">
        <v>273</v>
      </c>
      <c r="B274" s="10" t="s">
        <v>256</v>
      </c>
      <c r="C274" s="44">
        <v>3</v>
      </c>
      <c r="D274" s="44"/>
      <c r="E274" s="44">
        <f t="shared" si="12"/>
        <v>3</v>
      </c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12">
        <f t="shared" si="13"/>
        <v>0</v>
      </c>
      <c r="W274" s="12">
        <f t="shared" si="14"/>
        <v>3</v>
      </c>
    </row>
    <row r="275" spans="1:23" x14ac:dyDescent="0.2">
      <c r="A275" s="30">
        <v>274</v>
      </c>
      <c r="B275" s="10" t="s">
        <v>257</v>
      </c>
      <c r="C275" s="44">
        <v>27</v>
      </c>
      <c r="D275" s="44"/>
      <c r="E275" s="44">
        <f t="shared" si="12"/>
        <v>27</v>
      </c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12">
        <f t="shared" si="13"/>
        <v>0</v>
      </c>
      <c r="W275" s="12">
        <f t="shared" si="14"/>
        <v>27</v>
      </c>
    </row>
    <row r="276" spans="1:23" x14ac:dyDescent="0.2">
      <c r="A276" s="30">
        <v>275</v>
      </c>
      <c r="B276" s="10" t="s">
        <v>258</v>
      </c>
      <c r="C276" s="44">
        <v>2</v>
      </c>
      <c r="D276" s="44"/>
      <c r="E276" s="44">
        <f t="shared" si="12"/>
        <v>2</v>
      </c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12">
        <f t="shared" si="13"/>
        <v>0</v>
      </c>
      <c r="W276" s="12">
        <f t="shared" si="14"/>
        <v>2</v>
      </c>
    </row>
    <row r="277" spans="1:23" x14ac:dyDescent="0.2">
      <c r="A277" s="30">
        <v>276</v>
      </c>
      <c r="B277" s="10" t="s">
        <v>259</v>
      </c>
      <c r="C277" s="44">
        <v>6</v>
      </c>
      <c r="D277" s="44"/>
      <c r="E277" s="44">
        <f t="shared" si="12"/>
        <v>6</v>
      </c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12">
        <f t="shared" si="13"/>
        <v>0</v>
      </c>
      <c r="W277" s="12">
        <f t="shared" si="14"/>
        <v>6</v>
      </c>
    </row>
    <row r="278" spans="1:23" x14ac:dyDescent="0.2">
      <c r="A278" s="30">
        <v>277</v>
      </c>
      <c r="B278" s="10" t="s">
        <v>260</v>
      </c>
      <c r="C278" s="44">
        <v>8</v>
      </c>
      <c r="D278" s="44"/>
      <c r="E278" s="44">
        <f t="shared" si="12"/>
        <v>8</v>
      </c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12">
        <f t="shared" si="13"/>
        <v>0</v>
      </c>
      <c r="W278" s="12">
        <f t="shared" si="14"/>
        <v>8</v>
      </c>
    </row>
    <row r="279" spans="1:23" x14ac:dyDescent="0.2">
      <c r="A279" s="30">
        <v>278</v>
      </c>
      <c r="B279" s="10" t="s">
        <v>261</v>
      </c>
      <c r="C279" s="44">
        <v>5</v>
      </c>
      <c r="D279" s="44"/>
      <c r="E279" s="44">
        <f t="shared" si="12"/>
        <v>5</v>
      </c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12">
        <f t="shared" si="13"/>
        <v>0</v>
      </c>
      <c r="W279" s="12">
        <f t="shared" si="14"/>
        <v>5</v>
      </c>
    </row>
    <row r="280" spans="1:23" x14ac:dyDescent="0.2">
      <c r="A280" s="30">
        <v>279</v>
      </c>
      <c r="B280" s="10" t="s">
        <v>262</v>
      </c>
      <c r="C280" s="44">
        <v>0</v>
      </c>
      <c r="D280" s="44"/>
      <c r="E280" s="44">
        <f t="shared" si="12"/>
        <v>0</v>
      </c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12">
        <f t="shared" si="13"/>
        <v>0</v>
      </c>
      <c r="W280" s="12">
        <f t="shared" si="14"/>
        <v>0</v>
      </c>
    </row>
    <row r="281" spans="1:23" x14ac:dyDescent="0.2">
      <c r="A281" s="30">
        <v>280</v>
      </c>
      <c r="B281" s="10" t="s">
        <v>263</v>
      </c>
      <c r="C281" s="44">
        <v>152</v>
      </c>
      <c r="D281" s="44"/>
      <c r="E281" s="44">
        <f t="shared" si="12"/>
        <v>152</v>
      </c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12">
        <f t="shared" si="13"/>
        <v>0</v>
      </c>
      <c r="W281" s="12">
        <f t="shared" si="14"/>
        <v>152</v>
      </c>
    </row>
    <row r="282" spans="1:23" x14ac:dyDescent="0.2">
      <c r="A282" s="30">
        <v>281</v>
      </c>
      <c r="B282" s="10" t="s">
        <v>264</v>
      </c>
      <c r="C282" s="44">
        <v>7</v>
      </c>
      <c r="D282" s="44"/>
      <c r="E282" s="44">
        <f t="shared" si="12"/>
        <v>7</v>
      </c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12">
        <f t="shared" si="13"/>
        <v>0</v>
      </c>
      <c r="W282" s="12">
        <f t="shared" si="14"/>
        <v>7</v>
      </c>
    </row>
    <row r="283" spans="1:23" x14ac:dyDescent="0.2">
      <c r="A283" s="30">
        <v>282</v>
      </c>
      <c r="B283" s="10" t="s">
        <v>265</v>
      </c>
      <c r="C283" s="44">
        <v>11</v>
      </c>
      <c r="D283" s="44"/>
      <c r="E283" s="44">
        <f t="shared" si="12"/>
        <v>11</v>
      </c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12">
        <f t="shared" si="13"/>
        <v>0</v>
      </c>
      <c r="W283" s="12">
        <f t="shared" si="14"/>
        <v>11</v>
      </c>
    </row>
    <row r="284" spans="1:23" x14ac:dyDescent="0.2">
      <c r="A284" s="30">
        <v>283</v>
      </c>
      <c r="B284" s="10" t="s">
        <v>266</v>
      </c>
      <c r="C284" s="44">
        <v>12</v>
      </c>
      <c r="D284" s="44"/>
      <c r="E284" s="44">
        <f t="shared" si="12"/>
        <v>12</v>
      </c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12">
        <f t="shared" si="13"/>
        <v>0</v>
      </c>
      <c r="W284" s="12">
        <f t="shared" si="14"/>
        <v>12</v>
      </c>
    </row>
    <row r="285" spans="1:23" x14ac:dyDescent="0.2">
      <c r="A285" s="30">
        <v>284</v>
      </c>
      <c r="B285" s="10" t="s">
        <v>267</v>
      </c>
      <c r="C285" s="44">
        <v>0</v>
      </c>
      <c r="D285" s="44"/>
      <c r="E285" s="44">
        <f t="shared" si="12"/>
        <v>0</v>
      </c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12">
        <f t="shared" si="13"/>
        <v>0</v>
      </c>
      <c r="W285" s="12">
        <f t="shared" si="14"/>
        <v>0</v>
      </c>
    </row>
    <row r="286" spans="1:23" x14ac:dyDescent="0.2">
      <c r="A286" s="30">
        <v>285</v>
      </c>
      <c r="B286" s="10" t="s">
        <v>268</v>
      </c>
      <c r="C286" s="44">
        <v>1</v>
      </c>
      <c r="D286" s="44"/>
      <c r="E286" s="44">
        <f t="shared" si="12"/>
        <v>1</v>
      </c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12">
        <f t="shared" si="13"/>
        <v>0</v>
      </c>
      <c r="W286" s="12">
        <f t="shared" si="14"/>
        <v>1</v>
      </c>
    </row>
    <row r="287" spans="1:23" x14ac:dyDescent="0.2">
      <c r="A287" s="30">
        <v>285</v>
      </c>
      <c r="B287" s="10" t="s">
        <v>2390</v>
      </c>
      <c r="C287" s="44">
        <v>16</v>
      </c>
      <c r="D287" s="44"/>
      <c r="E287" s="44">
        <f t="shared" si="12"/>
        <v>16</v>
      </c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12">
        <f t="shared" si="13"/>
        <v>0</v>
      </c>
      <c r="W287" s="12">
        <f t="shared" si="14"/>
        <v>16</v>
      </c>
    </row>
    <row r="288" spans="1:23" x14ac:dyDescent="0.2">
      <c r="A288" s="30">
        <v>286</v>
      </c>
      <c r="B288" s="10" t="s">
        <v>2391</v>
      </c>
      <c r="C288" s="44">
        <v>0</v>
      </c>
      <c r="D288" s="44"/>
      <c r="E288" s="44">
        <f t="shared" si="12"/>
        <v>0</v>
      </c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12">
        <f t="shared" si="13"/>
        <v>0</v>
      </c>
      <c r="W288" s="12">
        <f t="shared" si="14"/>
        <v>0</v>
      </c>
    </row>
    <row r="289" spans="1:23" x14ac:dyDescent="0.2">
      <c r="A289" s="30">
        <v>287</v>
      </c>
      <c r="B289" s="10" t="s">
        <v>269</v>
      </c>
      <c r="C289" s="44">
        <v>13</v>
      </c>
      <c r="D289" s="44"/>
      <c r="E289" s="44">
        <f t="shared" si="12"/>
        <v>13</v>
      </c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12">
        <f t="shared" si="13"/>
        <v>0</v>
      </c>
      <c r="W289" s="12">
        <f t="shared" si="14"/>
        <v>13</v>
      </c>
    </row>
    <row r="290" spans="1:23" x14ac:dyDescent="0.2">
      <c r="A290" s="30">
        <v>288</v>
      </c>
      <c r="B290" s="10" t="s">
        <v>270</v>
      </c>
      <c r="C290" s="44">
        <v>1</v>
      </c>
      <c r="D290" s="44"/>
      <c r="E290" s="44">
        <f t="shared" si="12"/>
        <v>1</v>
      </c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12">
        <f t="shared" si="13"/>
        <v>0</v>
      </c>
      <c r="W290" s="12">
        <f t="shared" si="14"/>
        <v>1</v>
      </c>
    </row>
    <row r="291" spans="1:23" x14ac:dyDescent="0.2">
      <c r="A291" s="30">
        <v>289</v>
      </c>
      <c r="B291" s="10" t="s">
        <v>271</v>
      </c>
      <c r="C291" s="44">
        <v>2</v>
      </c>
      <c r="D291" s="44"/>
      <c r="E291" s="44">
        <f t="shared" si="12"/>
        <v>2</v>
      </c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12">
        <f t="shared" si="13"/>
        <v>0</v>
      </c>
      <c r="W291" s="12">
        <f t="shared" si="14"/>
        <v>2</v>
      </c>
    </row>
    <row r="292" spans="1:23" x14ac:dyDescent="0.2">
      <c r="A292" s="30">
        <v>290</v>
      </c>
      <c r="B292" s="10" t="s">
        <v>272</v>
      </c>
      <c r="C292" s="44">
        <v>4</v>
      </c>
      <c r="D292" s="44"/>
      <c r="E292" s="44">
        <f t="shared" si="12"/>
        <v>4</v>
      </c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12">
        <f t="shared" si="13"/>
        <v>0</v>
      </c>
      <c r="W292" s="12">
        <f t="shared" si="14"/>
        <v>4</v>
      </c>
    </row>
    <row r="293" spans="1:23" x14ac:dyDescent="0.2">
      <c r="A293" s="30">
        <v>291</v>
      </c>
      <c r="B293" s="10" t="s">
        <v>273</v>
      </c>
      <c r="C293" s="44">
        <v>0</v>
      </c>
      <c r="D293" s="44"/>
      <c r="E293" s="44">
        <f t="shared" si="12"/>
        <v>0</v>
      </c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12">
        <f t="shared" si="13"/>
        <v>0</v>
      </c>
      <c r="W293" s="12">
        <f t="shared" si="14"/>
        <v>0</v>
      </c>
    </row>
    <row r="294" spans="1:23" x14ac:dyDescent="0.2">
      <c r="A294" s="30">
        <v>292</v>
      </c>
      <c r="B294" s="10" t="s">
        <v>274</v>
      </c>
      <c r="C294" s="44">
        <v>6</v>
      </c>
      <c r="D294" s="44"/>
      <c r="E294" s="44">
        <f t="shared" si="12"/>
        <v>6</v>
      </c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12">
        <f t="shared" si="13"/>
        <v>0</v>
      </c>
      <c r="W294" s="12">
        <f t="shared" si="14"/>
        <v>6</v>
      </c>
    </row>
    <row r="295" spans="1:23" x14ac:dyDescent="0.2">
      <c r="A295" s="30">
        <v>293</v>
      </c>
      <c r="B295" s="10" t="s">
        <v>275</v>
      </c>
      <c r="C295" s="44">
        <v>0</v>
      </c>
      <c r="D295" s="44"/>
      <c r="E295" s="44">
        <f t="shared" si="12"/>
        <v>0</v>
      </c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12">
        <f t="shared" si="13"/>
        <v>0</v>
      </c>
      <c r="W295" s="12">
        <f t="shared" si="14"/>
        <v>0</v>
      </c>
    </row>
    <row r="296" spans="1:23" x14ac:dyDescent="0.2">
      <c r="A296" s="30">
        <v>294</v>
      </c>
      <c r="B296" s="10" t="s">
        <v>276</v>
      </c>
      <c r="C296" s="44">
        <v>3</v>
      </c>
      <c r="D296" s="44"/>
      <c r="E296" s="44">
        <f t="shared" si="12"/>
        <v>3</v>
      </c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12">
        <f t="shared" si="13"/>
        <v>0</v>
      </c>
      <c r="W296" s="12">
        <f t="shared" si="14"/>
        <v>3</v>
      </c>
    </row>
    <row r="297" spans="1:23" x14ac:dyDescent="0.2">
      <c r="A297" s="30">
        <v>295</v>
      </c>
      <c r="B297" s="10" t="s">
        <v>277</v>
      </c>
      <c r="C297" s="44">
        <v>6</v>
      </c>
      <c r="D297" s="44"/>
      <c r="E297" s="44">
        <f t="shared" si="12"/>
        <v>6</v>
      </c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12">
        <f t="shared" si="13"/>
        <v>0</v>
      </c>
      <c r="W297" s="12">
        <f t="shared" si="14"/>
        <v>6</v>
      </c>
    </row>
    <row r="298" spans="1:23" x14ac:dyDescent="0.2">
      <c r="A298" s="30">
        <v>296</v>
      </c>
      <c r="B298" s="10" t="s">
        <v>278</v>
      </c>
      <c r="C298" s="44">
        <v>1</v>
      </c>
      <c r="D298" s="44"/>
      <c r="E298" s="44">
        <f t="shared" si="12"/>
        <v>1</v>
      </c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12">
        <f t="shared" si="13"/>
        <v>0</v>
      </c>
      <c r="W298" s="12">
        <f t="shared" si="14"/>
        <v>1</v>
      </c>
    </row>
    <row r="299" spans="1:23" x14ac:dyDescent="0.2">
      <c r="A299" s="30">
        <v>297</v>
      </c>
      <c r="B299" s="10" t="s">
        <v>279</v>
      </c>
      <c r="C299" s="44">
        <v>22</v>
      </c>
      <c r="D299" s="44"/>
      <c r="E299" s="44">
        <f t="shared" si="12"/>
        <v>22</v>
      </c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12">
        <f t="shared" si="13"/>
        <v>0</v>
      </c>
      <c r="W299" s="12">
        <f t="shared" si="14"/>
        <v>22</v>
      </c>
    </row>
    <row r="300" spans="1:23" x14ac:dyDescent="0.2">
      <c r="A300" s="30">
        <v>298</v>
      </c>
      <c r="B300" s="10" t="s">
        <v>280</v>
      </c>
      <c r="C300" s="44">
        <v>62</v>
      </c>
      <c r="D300" s="44"/>
      <c r="E300" s="44">
        <f t="shared" si="12"/>
        <v>62</v>
      </c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12">
        <f t="shared" si="13"/>
        <v>0</v>
      </c>
      <c r="W300" s="12">
        <f t="shared" si="14"/>
        <v>62</v>
      </c>
    </row>
    <row r="301" spans="1:23" x14ac:dyDescent="0.2">
      <c r="A301" s="30">
        <v>299</v>
      </c>
      <c r="B301" s="10" t="s">
        <v>281</v>
      </c>
      <c r="C301" s="44">
        <v>58</v>
      </c>
      <c r="D301" s="44"/>
      <c r="E301" s="44">
        <f t="shared" si="12"/>
        <v>58</v>
      </c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12">
        <f t="shared" si="13"/>
        <v>0</v>
      </c>
      <c r="W301" s="12">
        <f t="shared" si="14"/>
        <v>58</v>
      </c>
    </row>
    <row r="302" spans="1:23" x14ac:dyDescent="0.2">
      <c r="A302" s="30">
        <v>300</v>
      </c>
      <c r="B302" s="10" t="s">
        <v>282</v>
      </c>
      <c r="C302" s="44">
        <v>4</v>
      </c>
      <c r="D302" s="44"/>
      <c r="E302" s="44">
        <f t="shared" si="12"/>
        <v>4</v>
      </c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12">
        <f t="shared" si="13"/>
        <v>0</v>
      </c>
      <c r="W302" s="12">
        <f t="shared" si="14"/>
        <v>4</v>
      </c>
    </row>
    <row r="303" spans="1:23" x14ac:dyDescent="0.2">
      <c r="A303" s="30">
        <v>301</v>
      </c>
      <c r="B303" s="10" t="s">
        <v>283</v>
      </c>
      <c r="C303" s="44">
        <v>0</v>
      </c>
      <c r="D303" s="44"/>
      <c r="E303" s="44">
        <f t="shared" si="12"/>
        <v>0</v>
      </c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12">
        <f t="shared" si="13"/>
        <v>0</v>
      </c>
      <c r="W303" s="12">
        <f t="shared" si="14"/>
        <v>0</v>
      </c>
    </row>
    <row r="304" spans="1:23" x14ac:dyDescent="0.2">
      <c r="A304" s="30">
        <v>302</v>
      </c>
      <c r="B304" s="10" t="s">
        <v>284</v>
      </c>
      <c r="C304" s="44">
        <v>20</v>
      </c>
      <c r="D304" s="44"/>
      <c r="E304" s="44">
        <f t="shared" si="12"/>
        <v>20</v>
      </c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12">
        <f t="shared" si="13"/>
        <v>0</v>
      </c>
      <c r="W304" s="12">
        <f t="shared" si="14"/>
        <v>20</v>
      </c>
    </row>
    <row r="305" spans="1:23" x14ac:dyDescent="0.2">
      <c r="A305" s="30">
        <v>303</v>
      </c>
      <c r="B305" s="10" t="s">
        <v>285</v>
      </c>
      <c r="C305" s="44">
        <v>5</v>
      </c>
      <c r="D305" s="44"/>
      <c r="E305" s="44">
        <f t="shared" si="12"/>
        <v>5</v>
      </c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12">
        <f t="shared" si="13"/>
        <v>0</v>
      </c>
      <c r="W305" s="12">
        <f t="shared" si="14"/>
        <v>5</v>
      </c>
    </row>
    <row r="306" spans="1:23" x14ac:dyDescent="0.2">
      <c r="A306" s="30">
        <v>304</v>
      </c>
      <c r="B306" s="10" t="s">
        <v>286</v>
      </c>
      <c r="C306" s="44">
        <v>21</v>
      </c>
      <c r="D306" s="44"/>
      <c r="E306" s="44">
        <f t="shared" si="12"/>
        <v>21</v>
      </c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12">
        <f t="shared" si="13"/>
        <v>0</v>
      </c>
      <c r="W306" s="12">
        <f t="shared" si="14"/>
        <v>21</v>
      </c>
    </row>
    <row r="307" spans="1:23" x14ac:dyDescent="0.2">
      <c r="A307" s="30">
        <v>305</v>
      </c>
      <c r="B307" s="10" t="s">
        <v>287</v>
      </c>
      <c r="C307" s="44">
        <v>9</v>
      </c>
      <c r="D307" s="44"/>
      <c r="E307" s="44">
        <f t="shared" si="12"/>
        <v>9</v>
      </c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12">
        <f t="shared" si="13"/>
        <v>0</v>
      </c>
      <c r="W307" s="12">
        <f t="shared" si="14"/>
        <v>9</v>
      </c>
    </row>
    <row r="308" spans="1:23" x14ac:dyDescent="0.2">
      <c r="A308" s="30">
        <v>306</v>
      </c>
      <c r="B308" s="10" t="s">
        <v>288</v>
      </c>
      <c r="C308" s="44">
        <v>3</v>
      </c>
      <c r="D308" s="44"/>
      <c r="E308" s="44">
        <f t="shared" si="12"/>
        <v>3</v>
      </c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12">
        <f t="shared" si="13"/>
        <v>0</v>
      </c>
      <c r="W308" s="12">
        <f t="shared" si="14"/>
        <v>3</v>
      </c>
    </row>
    <row r="309" spans="1:23" x14ac:dyDescent="0.2">
      <c r="A309" s="30">
        <v>307</v>
      </c>
      <c r="B309" s="10" t="s">
        <v>289</v>
      </c>
      <c r="C309" s="44">
        <v>2</v>
      </c>
      <c r="D309" s="44"/>
      <c r="E309" s="44">
        <f t="shared" si="12"/>
        <v>2</v>
      </c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12">
        <f t="shared" si="13"/>
        <v>0</v>
      </c>
      <c r="W309" s="12">
        <f t="shared" si="14"/>
        <v>2</v>
      </c>
    </row>
    <row r="310" spans="1:23" x14ac:dyDescent="0.2">
      <c r="A310" s="30">
        <v>308</v>
      </c>
      <c r="B310" s="10" t="s">
        <v>290</v>
      </c>
      <c r="C310" s="44">
        <v>2</v>
      </c>
      <c r="D310" s="44"/>
      <c r="E310" s="44">
        <f t="shared" si="12"/>
        <v>2</v>
      </c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12">
        <f t="shared" si="13"/>
        <v>0</v>
      </c>
      <c r="W310" s="12">
        <f t="shared" si="14"/>
        <v>2</v>
      </c>
    </row>
    <row r="311" spans="1:23" x14ac:dyDescent="0.2">
      <c r="A311" s="30">
        <v>309</v>
      </c>
      <c r="B311" s="10" t="s">
        <v>291</v>
      </c>
      <c r="C311" s="44">
        <v>5</v>
      </c>
      <c r="D311" s="44"/>
      <c r="E311" s="44">
        <f t="shared" si="12"/>
        <v>5</v>
      </c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12">
        <f t="shared" si="13"/>
        <v>0</v>
      </c>
      <c r="W311" s="12">
        <f t="shared" si="14"/>
        <v>5</v>
      </c>
    </row>
    <row r="312" spans="1:23" x14ac:dyDescent="0.2">
      <c r="A312" s="30">
        <v>310</v>
      </c>
      <c r="B312" s="10" t="s">
        <v>292</v>
      </c>
      <c r="C312" s="44">
        <v>4</v>
      </c>
      <c r="D312" s="44"/>
      <c r="E312" s="44">
        <f t="shared" si="12"/>
        <v>4</v>
      </c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12">
        <f t="shared" si="13"/>
        <v>0</v>
      </c>
      <c r="W312" s="12">
        <f t="shared" si="14"/>
        <v>4</v>
      </c>
    </row>
    <row r="313" spans="1:23" x14ac:dyDescent="0.2">
      <c r="A313" s="30">
        <v>311</v>
      </c>
      <c r="B313" s="10" t="s">
        <v>293</v>
      </c>
      <c r="C313" s="44">
        <v>11</v>
      </c>
      <c r="D313" s="44"/>
      <c r="E313" s="44">
        <f t="shared" si="12"/>
        <v>11</v>
      </c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12">
        <f t="shared" si="13"/>
        <v>0</v>
      </c>
      <c r="W313" s="12">
        <f t="shared" si="14"/>
        <v>11</v>
      </c>
    </row>
    <row r="314" spans="1:23" x14ac:dyDescent="0.2">
      <c r="A314" s="30">
        <v>312</v>
      </c>
      <c r="B314" s="10" t="s">
        <v>294</v>
      </c>
      <c r="C314" s="44">
        <v>1</v>
      </c>
      <c r="D314" s="44"/>
      <c r="E314" s="44">
        <f t="shared" si="12"/>
        <v>1</v>
      </c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12">
        <f t="shared" si="13"/>
        <v>0</v>
      </c>
      <c r="W314" s="12">
        <f t="shared" si="14"/>
        <v>1</v>
      </c>
    </row>
    <row r="315" spans="1:23" x14ac:dyDescent="0.2">
      <c r="A315" s="30">
        <v>313</v>
      </c>
      <c r="B315" s="10" t="s">
        <v>295</v>
      </c>
      <c r="C315" s="44">
        <v>5</v>
      </c>
      <c r="D315" s="44"/>
      <c r="E315" s="44">
        <f t="shared" si="12"/>
        <v>5</v>
      </c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12">
        <f t="shared" si="13"/>
        <v>0</v>
      </c>
      <c r="W315" s="12">
        <f t="shared" si="14"/>
        <v>5</v>
      </c>
    </row>
    <row r="316" spans="1:23" x14ac:dyDescent="0.2">
      <c r="A316" s="30">
        <v>314</v>
      </c>
      <c r="B316" s="10" t="s">
        <v>296</v>
      </c>
      <c r="C316" s="44">
        <v>13</v>
      </c>
      <c r="D316" s="44"/>
      <c r="E316" s="44">
        <f t="shared" si="12"/>
        <v>13</v>
      </c>
      <c r="F316" s="44"/>
      <c r="G316" s="44"/>
      <c r="H316" s="44"/>
      <c r="I316" s="44"/>
      <c r="J316" s="44"/>
      <c r="K316" s="44">
        <f>8</f>
        <v>8</v>
      </c>
      <c r="L316" s="44">
        <f>1</f>
        <v>1</v>
      </c>
      <c r="M316" s="44"/>
      <c r="N316" s="44"/>
      <c r="O316" s="44"/>
      <c r="P316" s="44"/>
      <c r="Q316" s="44"/>
      <c r="R316" s="44"/>
      <c r="S316" s="44"/>
      <c r="T316" s="44"/>
      <c r="U316" s="44"/>
      <c r="V316" s="12">
        <f t="shared" si="13"/>
        <v>9</v>
      </c>
      <c r="W316" s="12">
        <f t="shared" si="14"/>
        <v>4</v>
      </c>
    </row>
    <row r="317" spans="1:23" x14ac:dyDescent="0.2">
      <c r="A317" s="30">
        <v>315</v>
      </c>
      <c r="B317" s="10" t="s">
        <v>297</v>
      </c>
      <c r="C317" s="44">
        <v>4</v>
      </c>
      <c r="D317" s="44"/>
      <c r="E317" s="44">
        <f t="shared" si="12"/>
        <v>4</v>
      </c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12">
        <f t="shared" si="13"/>
        <v>0</v>
      </c>
      <c r="W317" s="12">
        <f t="shared" si="14"/>
        <v>4</v>
      </c>
    </row>
    <row r="318" spans="1:23" x14ac:dyDescent="0.2">
      <c r="A318" s="30">
        <v>316</v>
      </c>
      <c r="B318" s="10" t="s">
        <v>298</v>
      </c>
      <c r="C318" s="44">
        <v>1</v>
      </c>
      <c r="D318" s="44"/>
      <c r="E318" s="44">
        <f t="shared" si="12"/>
        <v>1</v>
      </c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12">
        <f t="shared" si="13"/>
        <v>0</v>
      </c>
      <c r="W318" s="12">
        <f t="shared" si="14"/>
        <v>1</v>
      </c>
    </row>
    <row r="319" spans="1:23" x14ac:dyDescent="0.2">
      <c r="A319" s="30">
        <v>317</v>
      </c>
      <c r="B319" s="10" t="s">
        <v>299</v>
      </c>
      <c r="C319" s="44">
        <v>2</v>
      </c>
      <c r="D319" s="44"/>
      <c r="E319" s="44">
        <f t="shared" si="12"/>
        <v>2</v>
      </c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12">
        <f t="shared" si="13"/>
        <v>0</v>
      </c>
      <c r="W319" s="12">
        <f t="shared" si="14"/>
        <v>2</v>
      </c>
    </row>
    <row r="320" spans="1:23" x14ac:dyDescent="0.2">
      <c r="A320" s="30">
        <v>318</v>
      </c>
      <c r="B320" s="10" t="s">
        <v>75</v>
      </c>
      <c r="C320" s="44">
        <v>1</v>
      </c>
      <c r="D320" s="44"/>
      <c r="E320" s="44">
        <f t="shared" si="12"/>
        <v>1</v>
      </c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12">
        <f t="shared" si="13"/>
        <v>0</v>
      </c>
      <c r="W320" s="12">
        <f t="shared" si="14"/>
        <v>1</v>
      </c>
    </row>
    <row r="321" spans="1:23" x14ac:dyDescent="0.2">
      <c r="A321" s="30">
        <v>319</v>
      </c>
      <c r="B321" s="10" t="s">
        <v>300</v>
      </c>
      <c r="C321" s="44">
        <v>2</v>
      </c>
      <c r="D321" s="44"/>
      <c r="E321" s="44">
        <f t="shared" si="12"/>
        <v>2</v>
      </c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12">
        <f t="shared" si="13"/>
        <v>0</v>
      </c>
      <c r="W321" s="12">
        <f t="shared" si="14"/>
        <v>2</v>
      </c>
    </row>
    <row r="322" spans="1:23" x14ac:dyDescent="0.2">
      <c r="A322" s="30">
        <v>320</v>
      </c>
      <c r="B322" s="10" t="s">
        <v>301</v>
      </c>
      <c r="C322" s="44">
        <v>5</v>
      </c>
      <c r="D322" s="44"/>
      <c r="E322" s="44">
        <f t="shared" si="12"/>
        <v>5</v>
      </c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12">
        <f t="shared" si="13"/>
        <v>0</v>
      </c>
      <c r="W322" s="12">
        <f t="shared" si="14"/>
        <v>5</v>
      </c>
    </row>
    <row r="323" spans="1:23" x14ac:dyDescent="0.2">
      <c r="A323" s="30">
        <v>321</v>
      </c>
      <c r="B323" s="10" t="s">
        <v>302</v>
      </c>
      <c r="C323" s="44">
        <v>4</v>
      </c>
      <c r="D323" s="44"/>
      <c r="E323" s="44">
        <f t="shared" ref="E323:E386" si="15">C323+D323</f>
        <v>4</v>
      </c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12">
        <f t="shared" ref="V323:V386" si="16">SUM(F323:U323)</f>
        <v>0</v>
      </c>
      <c r="W323" s="12">
        <f t="shared" ref="W323:W386" si="17">E323-V323</f>
        <v>4</v>
      </c>
    </row>
    <row r="324" spans="1:23" x14ac:dyDescent="0.2">
      <c r="A324" s="30">
        <v>322</v>
      </c>
      <c r="B324" s="10" t="s">
        <v>303</v>
      </c>
      <c r="C324" s="44">
        <v>2</v>
      </c>
      <c r="D324" s="44"/>
      <c r="E324" s="44">
        <f t="shared" si="15"/>
        <v>2</v>
      </c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12">
        <f t="shared" si="16"/>
        <v>0</v>
      </c>
      <c r="W324" s="12">
        <f t="shared" si="17"/>
        <v>2</v>
      </c>
    </row>
    <row r="325" spans="1:23" x14ac:dyDescent="0.2">
      <c r="A325" s="30">
        <v>323</v>
      </c>
      <c r="B325" s="10" t="s">
        <v>304</v>
      </c>
      <c r="C325" s="44">
        <v>5</v>
      </c>
      <c r="D325" s="44"/>
      <c r="E325" s="44">
        <f t="shared" si="15"/>
        <v>5</v>
      </c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12">
        <f t="shared" si="16"/>
        <v>0</v>
      </c>
      <c r="W325" s="12">
        <f t="shared" si="17"/>
        <v>5</v>
      </c>
    </row>
    <row r="326" spans="1:23" x14ac:dyDescent="0.2">
      <c r="A326" s="30">
        <v>324</v>
      </c>
      <c r="B326" s="10" t="s">
        <v>305</v>
      </c>
      <c r="C326" s="44">
        <v>7</v>
      </c>
      <c r="D326" s="44"/>
      <c r="E326" s="44">
        <f t="shared" si="15"/>
        <v>7</v>
      </c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12">
        <f t="shared" si="16"/>
        <v>0</v>
      </c>
      <c r="W326" s="12">
        <f t="shared" si="17"/>
        <v>7</v>
      </c>
    </row>
    <row r="327" spans="1:23" x14ac:dyDescent="0.2">
      <c r="A327" s="30">
        <v>325</v>
      </c>
      <c r="B327" s="10" t="s">
        <v>2072</v>
      </c>
      <c r="C327" s="44">
        <v>17</v>
      </c>
      <c r="D327" s="44"/>
      <c r="E327" s="44">
        <f t="shared" si="15"/>
        <v>17</v>
      </c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12">
        <f t="shared" si="16"/>
        <v>0</v>
      </c>
      <c r="W327" s="12">
        <f t="shared" si="17"/>
        <v>17</v>
      </c>
    </row>
    <row r="328" spans="1:23" x14ac:dyDescent="0.2">
      <c r="A328" s="30">
        <v>326</v>
      </c>
      <c r="B328" s="10" t="s">
        <v>306</v>
      </c>
      <c r="C328" s="44">
        <v>1</v>
      </c>
      <c r="D328" s="44"/>
      <c r="E328" s="44">
        <f t="shared" si="15"/>
        <v>1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12">
        <f t="shared" si="16"/>
        <v>0</v>
      </c>
      <c r="W328" s="12">
        <f t="shared" si="17"/>
        <v>1</v>
      </c>
    </row>
    <row r="329" spans="1:23" x14ac:dyDescent="0.2">
      <c r="A329" s="30">
        <v>327</v>
      </c>
      <c r="B329" s="10" t="s">
        <v>307</v>
      </c>
      <c r="C329" s="44">
        <v>1</v>
      </c>
      <c r="D329" s="44"/>
      <c r="E329" s="44">
        <f t="shared" si="15"/>
        <v>1</v>
      </c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12">
        <f t="shared" si="16"/>
        <v>0</v>
      </c>
      <c r="W329" s="12">
        <f t="shared" si="17"/>
        <v>1</v>
      </c>
    </row>
    <row r="330" spans="1:23" x14ac:dyDescent="0.2">
      <c r="A330" s="30">
        <v>328</v>
      </c>
      <c r="B330" s="10" t="s">
        <v>308</v>
      </c>
      <c r="C330" s="44">
        <v>6</v>
      </c>
      <c r="D330" s="44">
        <f>4</f>
        <v>4</v>
      </c>
      <c r="E330" s="44">
        <f t="shared" si="15"/>
        <v>10</v>
      </c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12">
        <f t="shared" si="16"/>
        <v>0</v>
      </c>
      <c r="W330" s="12">
        <f t="shared" si="17"/>
        <v>10</v>
      </c>
    </row>
    <row r="331" spans="1:23" x14ac:dyDescent="0.2">
      <c r="A331" s="30">
        <v>329</v>
      </c>
      <c r="B331" s="10" t="s">
        <v>309</v>
      </c>
      <c r="C331" s="44">
        <v>6</v>
      </c>
      <c r="D331" s="44">
        <f>2</f>
        <v>2</v>
      </c>
      <c r="E331" s="44">
        <f t="shared" si="15"/>
        <v>8</v>
      </c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12">
        <f t="shared" si="16"/>
        <v>0</v>
      </c>
      <c r="W331" s="12">
        <f t="shared" si="17"/>
        <v>8</v>
      </c>
    </row>
    <row r="332" spans="1:23" x14ac:dyDescent="0.2">
      <c r="A332" s="30">
        <v>330</v>
      </c>
      <c r="B332" s="10" t="s">
        <v>310</v>
      </c>
      <c r="C332" s="44">
        <v>0</v>
      </c>
      <c r="D332" s="44"/>
      <c r="E332" s="44">
        <f t="shared" si="15"/>
        <v>0</v>
      </c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12">
        <f t="shared" si="16"/>
        <v>0</v>
      </c>
      <c r="W332" s="12">
        <f t="shared" si="17"/>
        <v>0</v>
      </c>
    </row>
    <row r="333" spans="1:23" x14ac:dyDescent="0.2">
      <c r="A333" s="30">
        <v>331</v>
      </c>
      <c r="B333" s="10" t="s">
        <v>311</v>
      </c>
      <c r="C333" s="44">
        <v>4</v>
      </c>
      <c r="D333" s="44"/>
      <c r="E333" s="44">
        <f t="shared" si="15"/>
        <v>4</v>
      </c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12">
        <f t="shared" si="16"/>
        <v>0</v>
      </c>
      <c r="W333" s="12">
        <f t="shared" si="17"/>
        <v>4</v>
      </c>
    </row>
    <row r="334" spans="1:23" x14ac:dyDescent="0.2">
      <c r="A334" s="30">
        <v>332</v>
      </c>
      <c r="B334" s="10" t="s">
        <v>312</v>
      </c>
      <c r="C334" s="44">
        <v>4</v>
      </c>
      <c r="D334" s="44"/>
      <c r="E334" s="44">
        <f t="shared" si="15"/>
        <v>4</v>
      </c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12">
        <f t="shared" si="16"/>
        <v>0</v>
      </c>
      <c r="W334" s="12">
        <f t="shared" si="17"/>
        <v>4</v>
      </c>
    </row>
    <row r="335" spans="1:23" x14ac:dyDescent="0.2">
      <c r="A335" s="30">
        <v>333</v>
      </c>
      <c r="B335" s="10" t="s">
        <v>313</v>
      </c>
      <c r="C335" s="44">
        <v>18</v>
      </c>
      <c r="D335" s="44"/>
      <c r="E335" s="44">
        <f t="shared" si="15"/>
        <v>18</v>
      </c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12">
        <f t="shared" si="16"/>
        <v>0</v>
      </c>
      <c r="W335" s="12">
        <f t="shared" si="17"/>
        <v>18</v>
      </c>
    </row>
    <row r="336" spans="1:23" x14ac:dyDescent="0.2">
      <c r="A336" s="30">
        <v>334</v>
      </c>
      <c r="B336" s="10" t="s">
        <v>314</v>
      </c>
      <c r="C336" s="44">
        <v>5</v>
      </c>
      <c r="D336" s="44"/>
      <c r="E336" s="44">
        <f t="shared" si="15"/>
        <v>5</v>
      </c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12">
        <f t="shared" si="16"/>
        <v>0</v>
      </c>
      <c r="W336" s="12">
        <f t="shared" si="17"/>
        <v>5</v>
      </c>
    </row>
    <row r="337" spans="1:23" x14ac:dyDescent="0.2">
      <c r="A337" s="30">
        <v>335</v>
      </c>
      <c r="B337" s="10" t="s">
        <v>315</v>
      </c>
      <c r="C337" s="44">
        <v>1</v>
      </c>
      <c r="D337" s="44"/>
      <c r="E337" s="44">
        <f t="shared" si="15"/>
        <v>1</v>
      </c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12">
        <f t="shared" si="16"/>
        <v>0</v>
      </c>
      <c r="W337" s="12">
        <f t="shared" si="17"/>
        <v>1</v>
      </c>
    </row>
    <row r="338" spans="1:23" x14ac:dyDescent="0.2">
      <c r="A338" s="30">
        <v>336</v>
      </c>
      <c r="B338" s="10" t="s">
        <v>316</v>
      </c>
      <c r="C338" s="44">
        <v>1</v>
      </c>
      <c r="D338" s="44"/>
      <c r="E338" s="44">
        <f t="shared" si="15"/>
        <v>1</v>
      </c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12">
        <f t="shared" si="16"/>
        <v>0</v>
      </c>
      <c r="W338" s="12">
        <f t="shared" si="17"/>
        <v>1</v>
      </c>
    </row>
    <row r="339" spans="1:23" x14ac:dyDescent="0.2">
      <c r="A339" s="30">
        <v>337</v>
      </c>
      <c r="B339" s="10" t="s">
        <v>317</v>
      </c>
      <c r="C339" s="44">
        <v>1</v>
      </c>
      <c r="D339" s="44"/>
      <c r="E339" s="44">
        <f t="shared" si="15"/>
        <v>1</v>
      </c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12">
        <f t="shared" si="16"/>
        <v>0</v>
      </c>
      <c r="W339" s="12">
        <f t="shared" si="17"/>
        <v>1</v>
      </c>
    </row>
    <row r="340" spans="1:23" x14ac:dyDescent="0.2">
      <c r="A340" s="30">
        <v>338</v>
      </c>
      <c r="B340" s="10" t="s">
        <v>318</v>
      </c>
      <c r="C340" s="44">
        <v>1</v>
      </c>
      <c r="D340" s="44"/>
      <c r="E340" s="44">
        <f t="shared" si="15"/>
        <v>1</v>
      </c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12">
        <f t="shared" si="16"/>
        <v>0</v>
      </c>
      <c r="W340" s="12">
        <f t="shared" si="17"/>
        <v>1</v>
      </c>
    </row>
    <row r="341" spans="1:23" x14ac:dyDescent="0.2">
      <c r="A341" s="30">
        <v>339</v>
      </c>
      <c r="B341" s="10" t="s">
        <v>319</v>
      </c>
      <c r="C341" s="44">
        <v>10</v>
      </c>
      <c r="D341" s="44"/>
      <c r="E341" s="44">
        <f t="shared" si="15"/>
        <v>10</v>
      </c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12">
        <f t="shared" si="16"/>
        <v>0</v>
      </c>
      <c r="W341" s="12">
        <f t="shared" si="17"/>
        <v>10</v>
      </c>
    </row>
    <row r="342" spans="1:23" x14ac:dyDescent="0.2">
      <c r="A342" s="30">
        <v>340</v>
      </c>
      <c r="B342" s="10" t="s">
        <v>320</v>
      </c>
      <c r="C342" s="44">
        <v>14</v>
      </c>
      <c r="D342" s="44"/>
      <c r="E342" s="44">
        <f t="shared" si="15"/>
        <v>14</v>
      </c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12">
        <f t="shared" si="16"/>
        <v>0</v>
      </c>
      <c r="W342" s="12">
        <f t="shared" si="17"/>
        <v>14</v>
      </c>
    </row>
    <row r="343" spans="1:23" x14ac:dyDescent="0.2">
      <c r="A343" s="30">
        <v>341</v>
      </c>
      <c r="B343" s="10" t="s">
        <v>321</v>
      </c>
      <c r="C343" s="44">
        <v>3</v>
      </c>
      <c r="D343" s="44"/>
      <c r="E343" s="44">
        <f t="shared" si="15"/>
        <v>3</v>
      </c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12">
        <f t="shared" si="16"/>
        <v>0</v>
      </c>
      <c r="W343" s="12">
        <f t="shared" si="17"/>
        <v>3</v>
      </c>
    </row>
    <row r="344" spans="1:23" x14ac:dyDescent="0.2">
      <c r="A344" s="30">
        <v>342</v>
      </c>
      <c r="B344" s="10" t="s">
        <v>322</v>
      </c>
      <c r="C344" s="44">
        <v>11</v>
      </c>
      <c r="D344" s="44"/>
      <c r="E344" s="44">
        <f t="shared" si="15"/>
        <v>11</v>
      </c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12">
        <f t="shared" si="16"/>
        <v>0</v>
      </c>
      <c r="W344" s="12">
        <f t="shared" si="17"/>
        <v>11</v>
      </c>
    </row>
    <row r="345" spans="1:23" x14ac:dyDescent="0.2">
      <c r="A345" s="30">
        <v>343</v>
      </c>
      <c r="B345" s="10" t="s">
        <v>323</v>
      </c>
      <c r="C345" s="44">
        <v>19</v>
      </c>
      <c r="D345" s="44"/>
      <c r="E345" s="44">
        <f t="shared" si="15"/>
        <v>19</v>
      </c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12">
        <f t="shared" si="16"/>
        <v>0</v>
      </c>
      <c r="W345" s="12">
        <f t="shared" si="17"/>
        <v>19</v>
      </c>
    </row>
    <row r="346" spans="1:23" x14ac:dyDescent="0.2">
      <c r="A346" s="30">
        <v>344</v>
      </c>
      <c r="B346" s="10" t="s">
        <v>324</v>
      </c>
      <c r="C346" s="44">
        <v>0</v>
      </c>
      <c r="D346" s="44"/>
      <c r="E346" s="44">
        <f t="shared" si="15"/>
        <v>0</v>
      </c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12">
        <f t="shared" si="16"/>
        <v>0</v>
      </c>
      <c r="W346" s="12">
        <f t="shared" si="17"/>
        <v>0</v>
      </c>
    </row>
    <row r="347" spans="1:23" x14ac:dyDescent="0.2">
      <c r="A347" s="30">
        <v>345</v>
      </c>
      <c r="B347" s="10" t="s">
        <v>325</v>
      </c>
      <c r="C347" s="44">
        <v>9</v>
      </c>
      <c r="D347" s="44"/>
      <c r="E347" s="44">
        <f t="shared" si="15"/>
        <v>9</v>
      </c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12">
        <f t="shared" si="16"/>
        <v>0</v>
      </c>
      <c r="W347" s="12">
        <f t="shared" si="17"/>
        <v>9</v>
      </c>
    </row>
    <row r="348" spans="1:23" x14ac:dyDescent="0.2">
      <c r="A348" s="30">
        <v>346</v>
      </c>
      <c r="B348" s="10" t="s">
        <v>326</v>
      </c>
      <c r="C348" s="44">
        <v>80</v>
      </c>
      <c r="D348" s="44"/>
      <c r="E348" s="44">
        <f t="shared" si="15"/>
        <v>80</v>
      </c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12">
        <f t="shared" si="16"/>
        <v>0</v>
      </c>
      <c r="W348" s="12">
        <f t="shared" si="17"/>
        <v>80</v>
      </c>
    </row>
    <row r="349" spans="1:23" x14ac:dyDescent="0.2">
      <c r="A349" s="30">
        <v>347</v>
      </c>
      <c r="B349" s="10" t="s">
        <v>327</v>
      </c>
      <c r="C349" s="44">
        <v>99</v>
      </c>
      <c r="D349" s="44"/>
      <c r="E349" s="44">
        <f t="shared" si="15"/>
        <v>99</v>
      </c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12">
        <f t="shared" si="16"/>
        <v>0</v>
      </c>
      <c r="W349" s="12">
        <f t="shared" si="17"/>
        <v>99</v>
      </c>
    </row>
    <row r="350" spans="1:23" x14ac:dyDescent="0.2">
      <c r="A350" s="30">
        <v>348</v>
      </c>
      <c r="B350" s="10" t="s">
        <v>328</v>
      </c>
      <c r="C350" s="44">
        <v>59</v>
      </c>
      <c r="D350" s="44"/>
      <c r="E350" s="44">
        <f t="shared" si="15"/>
        <v>59</v>
      </c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12">
        <f t="shared" si="16"/>
        <v>0</v>
      </c>
      <c r="W350" s="12">
        <f t="shared" si="17"/>
        <v>59</v>
      </c>
    </row>
    <row r="351" spans="1:23" x14ac:dyDescent="0.2">
      <c r="A351" s="30">
        <v>349</v>
      </c>
      <c r="B351" s="10" t="s">
        <v>329</v>
      </c>
      <c r="C351" s="44">
        <v>35</v>
      </c>
      <c r="D351" s="44"/>
      <c r="E351" s="44">
        <f t="shared" si="15"/>
        <v>35</v>
      </c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12">
        <f t="shared" si="16"/>
        <v>0</v>
      </c>
      <c r="W351" s="12">
        <f t="shared" si="17"/>
        <v>35</v>
      </c>
    </row>
    <row r="352" spans="1:23" x14ac:dyDescent="0.2">
      <c r="A352" s="30">
        <v>350</v>
      </c>
      <c r="B352" s="10" t="s">
        <v>2392</v>
      </c>
      <c r="C352" s="44">
        <v>6</v>
      </c>
      <c r="D352" s="44"/>
      <c r="E352" s="44">
        <f t="shared" si="15"/>
        <v>6</v>
      </c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12">
        <f t="shared" si="16"/>
        <v>0</v>
      </c>
      <c r="W352" s="12">
        <f t="shared" si="17"/>
        <v>6</v>
      </c>
    </row>
    <row r="353" spans="1:23" x14ac:dyDescent="0.2">
      <c r="A353" s="30">
        <v>351</v>
      </c>
      <c r="B353" s="10" t="s">
        <v>330</v>
      </c>
      <c r="C353" s="44">
        <v>50</v>
      </c>
      <c r="D353" s="44"/>
      <c r="E353" s="44">
        <f t="shared" si="15"/>
        <v>50</v>
      </c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12">
        <f t="shared" si="16"/>
        <v>0</v>
      </c>
      <c r="W353" s="12">
        <f t="shared" si="17"/>
        <v>50</v>
      </c>
    </row>
    <row r="354" spans="1:23" x14ac:dyDescent="0.2">
      <c r="A354" s="30">
        <v>352</v>
      </c>
      <c r="B354" s="10" t="s">
        <v>331</v>
      </c>
      <c r="C354" s="44">
        <v>1</v>
      </c>
      <c r="D354" s="44"/>
      <c r="E354" s="44">
        <f t="shared" si="15"/>
        <v>1</v>
      </c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12">
        <f t="shared" si="16"/>
        <v>0</v>
      </c>
      <c r="W354" s="12">
        <f t="shared" si="17"/>
        <v>1</v>
      </c>
    </row>
    <row r="355" spans="1:23" x14ac:dyDescent="0.2">
      <c r="A355" s="30">
        <v>353</v>
      </c>
      <c r="B355" s="10" t="s">
        <v>332</v>
      </c>
      <c r="C355" s="44">
        <v>8</v>
      </c>
      <c r="D355" s="44"/>
      <c r="E355" s="44">
        <f t="shared" si="15"/>
        <v>8</v>
      </c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12">
        <f t="shared" si="16"/>
        <v>0</v>
      </c>
      <c r="W355" s="12">
        <f t="shared" si="17"/>
        <v>8</v>
      </c>
    </row>
    <row r="356" spans="1:23" x14ac:dyDescent="0.2">
      <c r="A356" s="30">
        <v>354</v>
      </c>
      <c r="B356" s="10" t="s">
        <v>2340</v>
      </c>
      <c r="C356" s="44">
        <v>21</v>
      </c>
      <c r="D356" s="44"/>
      <c r="E356" s="44">
        <f t="shared" si="15"/>
        <v>21</v>
      </c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12">
        <f t="shared" si="16"/>
        <v>0</v>
      </c>
      <c r="W356" s="12">
        <f t="shared" si="17"/>
        <v>21</v>
      </c>
    </row>
    <row r="357" spans="1:23" x14ac:dyDescent="0.2">
      <c r="A357" s="30">
        <v>355</v>
      </c>
      <c r="B357" s="10" t="s">
        <v>333</v>
      </c>
      <c r="C357" s="44">
        <v>3</v>
      </c>
      <c r="D357" s="44"/>
      <c r="E357" s="44">
        <f t="shared" si="15"/>
        <v>3</v>
      </c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12">
        <f t="shared" si="16"/>
        <v>0</v>
      </c>
      <c r="W357" s="12">
        <f t="shared" si="17"/>
        <v>3</v>
      </c>
    </row>
    <row r="358" spans="1:23" x14ac:dyDescent="0.2">
      <c r="A358" s="30">
        <v>356</v>
      </c>
      <c r="B358" s="10" t="s">
        <v>334</v>
      </c>
      <c r="C358" s="44">
        <v>11</v>
      </c>
      <c r="D358" s="44"/>
      <c r="E358" s="44">
        <f t="shared" si="15"/>
        <v>11</v>
      </c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12">
        <f t="shared" si="16"/>
        <v>0</v>
      </c>
      <c r="W358" s="12">
        <f t="shared" si="17"/>
        <v>11</v>
      </c>
    </row>
    <row r="359" spans="1:23" x14ac:dyDescent="0.2">
      <c r="A359" s="30">
        <v>357</v>
      </c>
      <c r="B359" s="10" t="s">
        <v>335</v>
      </c>
      <c r="C359" s="44">
        <v>2</v>
      </c>
      <c r="D359" s="44"/>
      <c r="E359" s="44">
        <f t="shared" si="15"/>
        <v>2</v>
      </c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12">
        <f t="shared" si="16"/>
        <v>0</v>
      </c>
      <c r="W359" s="12">
        <f t="shared" si="17"/>
        <v>2</v>
      </c>
    </row>
    <row r="360" spans="1:23" x14ac:dyDescent="0.2">
      <c r="A360" s="30">
        <v>358</v>
      </c>
      <c r="B360" s="10" t="s">
        <v>336</v>
      </c>
      <c r="C360" s="44">
        <v>1</v>
      </c>
      <c r="D360" s="44"/>
      <c r="E360" s="44">
        <f t="shared" si="15"/>
        <v>1</v>
      </c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12">
        <f t="shared" si="16"/>
        <v>0</v>
      </c>
      <c r="W360" s="12">
        <f t="shared" si="17"/>
        <v>1</v>
      </c>
    </row>
    <row r="361" spans="1:23" x14ac:dyDescent="0.2">
      <c r="A361" s="30">
        <v>359</v>
      </c>
      <c r="B361" s="10" t="s">
        <v>337</v>
      </c>
      <c r="C361" s="44">
        <v>2</v>
      </c>
      <c r="D361" s="44"/>
      <c r="E361" s="44">
        <f t="shared" si="15"/>
        <v>2</v>
      </c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12">
        <f t="shared" si="16"/>
        <v>0</v>
      </c>
      <c r="W361" s="12">
        <f t="shared" si="17"/>
        <v>2</v>
      </c>
    </row>
    <row r="362" spans="1:23" x14ac:dyDescent="0.2">
      <c r="A362" s="30">
        <v>360</v>
      </c>
      <c r="B362" s="10" t="s">
        <v>338</v>
      </c>
      <c r="C362" s="44">
        <v>0</v>
      </c>
      <c r="D362" s="44"/>
      <c r="E362" s="44">
        <f t="shared" si="15"/>
        <v>0</v>
      </c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12">
        <f t="shared" si="16"/>
        <v>0</v>
      </c>
      <c r="W362" s="12">
        <f t="shared" si="17"/>
        <v>0</v>
      </c>
    </row>
    <row r="363" spans="1:23" x14ac:dyDescent="0.2">
      <c r="A363" s="30">
        <v>361</v>
      </c>
      <c r="B363" s="10" t="s">
        <v>339</v>
      </c>
      <c r="C363" s="44">
        <v>6</v>
      </c>
      <c r="D363" s="44"/>
      <c r="E363" s="44">
        <f t="shared" si="15"/>
        <v>6</v>
      </c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12">
        <f t="shared" si="16"/>
        <v>0</v>
      </c>
      <c r="W363" s="12">
        <f t="shared" si="17"/>
        <v>6</v>
      </c>
    </row>
    <row r="364" spans="1:23" x14ac:dyDescent="0.2">
      <c r="A364" s="30">
        <v>362</v>
      </c>
      <c r="B364" s="10" t="s">
        <v>340</v>
      </c>
      <c r="C364" s="44">
        <v>5</v>
      </c>
      <c r="D364" s="44"/>
      <c r="E364" s="44">
        <f t="shared" si="15"/>
        <v>5</v>
      </c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12">
        <f t="shared" si="16"/>
        <v>0</v>
      </c>
      <c r="W364" s="12">
        <f t="shared" si="17"/>
        <v>5</v>
      </c>
    </row>
    <row r="365" spans="1:23" x14ac:dyDescent="0.2">
      <c r="A365" s="30">
        <v>363</v>
      </c>
      <c r="B365" s="10" t="s">
        <v>341</v>
      </c>
      <c r="C365" s="44">
        <v>9</v>
      </c>
      <c r="D365" s="44"/>
      <c r="E365" s="44">
        <f t="shared" si="15"/>
        <v>9</v>
      </c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12">
        <f t="shared" si="16"/>
        <v>0</v>
      </c>
      <c r="W365" s="12">
        <f t="shared" si="17"/>
        <v>9</v>
      </c>
    </row>
    <row r="366" spans="1:23" x14ac:dyDescent="0.2">
      <c r="A366" s="30">
        <v>364</v>
      </c>
      <c r="B366" s="10" t="s">
        <v>342</v>
      </c>
      <c r="C366" s="44">
        <v>4</v>
      </c>
      <c r="D366" s="44"/>
      <c r="E366" s="44">
        <f t="shared" si="15"/>
        <v>4</v>
      </c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12">
        <f t="shared" si="16"/>
        <v>0</v>
      </c>
      <c r="W366" s="12">
        <f t="shared" si="17"/>
        <v>4</v>
      </c>
    </row>
    <row r="367" spans="1:23" x14ac:dyDescent="0.2">
      <c r="A367" s="30">
        <v>365</v>
      </c>
      <c r="B367" s="10" t="s">
        <v>343</v>
      </c>
      <c r="C367" s="44">
        <v>20</v>
      </c>
      <c r="D367" s="44"/>
      <c r="E367" s="44">
        <f t="shared" si="15"/>
        <v>20</v>
      </c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12">
        <f t="shared" si="16"/>
        <v>0</v>
      </c>
      <c r="W367" s="12">
        <f t="shared" si="17"/>
        <v>20</v>
      </c>
    </row>
    <row r="368" spans="1:23" x14ac:dyDescent="0.2">
      <c r="A368" s="30">
        <v>366</v>
      </c>
      <c r="B368" s="10" t="s">
        <v>344</v>
      </c>
      <c r="C368" s="44">
        <v>46</v>
      </c>
      <c r="D368" s="44"/>
      <c r="E368" s="44">
        <f t="shared" si="15"/>
        <v>46</v>
      </c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12">
        <f t="shared" si="16"/>
        <v>0</v>
      </c>
      <c r="W368" s="12">
        <f t="shared" si="17"/>
        <v>46</v>
      </c>
    </row>
    <row r="369" spans="1:23" x14ac:dyDescent="0.2">
      <c r="A369" s="30">
        <v>367</v>
      </c>
      <c r="B369" s="10" t="s">
        <v>345</v>
      </c>
      <c r="C369" s="44">
        <v>4</v>
      </c>
      <c r="D369" s="44"/>
      <c r="E369" s="44">
        <f t="shared" si="15"/>
        <v>4</v>
      </c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12">
        <f t="shared" si="16"/>
        <v>0</v>
      </c>
      <c r="W369" s="12">
        <f t="shared" si="17"/>
        <v>4</v>
      </c>
    </row>
    <row r="370" spans="1:23" x14ac:dyDescent="0.2">
      <c r="A370" s="30">
        <v>368</v>
      </c>
      <c r="B370" s="10" t="s">
        <v>2341</v>
      </c>
      <c r="C370" s="44">
        <v>6</v>
      </c>
      <c r="D370" s="44"/>
      <c r="E370" s="44">
        <f t="shared" si="15"/>
        <v>6</v>
      </c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12">
        <f t="shared" si="16"/>
        <v>0</v>
      </c>
      <c r="W370" s="12">
        <f t="shared" si="17"/>
        <v>6</v>
      </c>
    </row>
    <row r="371" spans="1:23" x14ac:dyDescent="0.2">
      <c r="A371" s="30">
        <v>369</v>
      </c>
      <c r="B371" s="10" t="s">
        <v>346</v>
      </c>
      <c r="C371" s="44">
        <v>2</v>
      </c>
      <c r="D371" s="44"/>
      <c r="E371" s="44">
        <f t="shared" si="15"/>
        <v>2</v>
      </c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12">
        <f t="shared" si="16"/>
        <v>0</v>
      </c>
      <c r="W371" s="12">
        <f t="shared" si="17"/>
        <v>2</v>
      </c>
    </row>
    <row r="372" spans="1:23" x14ac:dyDescent="0.2">
      <c r="A372" s="30">
        <v>370</v>
      </c>
      <c r="B372" s="10" t="s">
        <v>347</v>
      </c>
      <c r="C372" s="44">
        <v>0</v>
      </c>
      <c r="D372" s="44"/>
      <c r="E372" s="44">
        <f t="shared" si="15"/>
        <v>0</v>
      </c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12">
        <f t="shared" si="16"/>
        <v>0</v>
      </c>
      <c r="W372" s="12">
        <f t="shared" si="17"/>
        <v>0</v>
      </c>
    </row>
    <row r="373" spans="1:23" x14ac:dyDescent="0.2">
      <c r="A373" s="30">
        <v>371</v>
      </c>
      <c r="B373" s="10" t="s">
        <v>348</v>
      </c>
      <c r="C373" s="44">
        <v>0</v>
      </c>
      <c r="D373" s="44"/>
      <c r="E373" s="44">
        <f t="shared" si="15"/>
        <v>0</v>
      </c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12">
        <f t="shared" si="16"/>
        <v>0</v>
      </c>
      <c r="W373" s="12">
        <f t="shared" si="17"/>
        <v>0</v>
      </c>
    </row>
    <row r="374" spans="1:23" x14ac:dyDescent="0.2">
      <c r="A374" s="30">
        <v>372</v>
      </c>
      <c r="B374" s="10" t="s">
        <v>349</v>
      </c>
      <c r="C374" s="44">
        <v>0</v>
      </c>
      <c r="D374" s="44"/>
      <c r="E374" s="44">
        <f t="shared" si="15"/>
        <v>0</v>
      </c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12">
        <f t="shared" si="16"/>
        <v>0</v>
      </c>
      <c r="W374" s="12">
        <f t="shared" si="17"/>
        <v>0</v>
      </c>
    </row>
    <row r="375" spans="1:23" x14ac:dyDescent="0.2">
      <c r="A375" s="30">
        <v>373</v>
      </c>
      <c r="B375" s="10" t="s">
        <v>350</v>
      </c>
      <c r="C375" s="44">
        <v>0</v>
      </c>
      <c r="D375" s="44"/>
      <c r="E375" s="44">
        <f t="shared" si="15"/>
        <v>0</v>
      </c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12">
        <f t="shared" si="16"/>
        <v>0</v>
      </c>
      <c r="W375" s="12">
        <f t="shared" si="17"/>
        <v>0</v>
      </c>
    </row>
    <row r="376" spans="1:23" x14ac:dyDescent="0.2">
      <c r="A376" s="30">
        <v>374</v>
      </c>
      <c r="B376" s="10" t="s">
        <v>351</v>
      </c>
      <c r="C376" s="44">
        <v>0</v>
      </c>
      <c r="D376" s="44"/>
      <c r="E376" s="44">
        <f t="shared" si="15"/>
        <v>0</v>
      </c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12">
        <f t="shared" si="16"/>
        <v>0</v>
      </c>
      <c r="W376" s="12">
        <f t="shared" si="17"/>
        <v>0</v>
      </c>
    </row>
    <row r="377" spans="1:23" x14ac:dyDescent="0.2">
      <c r="A377" s="30">
        <v>375</v>
      </c>
      <c r="B377" s="10" t="s">
        <v>352</v>
      </c>
      <c r="C377" s="44">
        <v>0</v>
      </c>
      <c r="D377" s="44"/>
      <c r="E377" s="44">
        <f t="shared" si="15"/>
        <v>0</v>
      </c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12">
        <f t="shared" si="16"/>
        <v>0</v>
      </c>
      <c r="W377" s="12">
        <f t="shared" si="17"/>
        <v>0</v>
      </c>
    </row>
    <row r="378" spans="1:23" x14ac:dyDescent="0.2">
      <c r="A378" s="30">
        <v>376</v>
      </c>
      <c r="B378" s="10" t="s">
        <v>353</v>
      </c>
      <c r="C378" s="44">
        <v>0</v>
      </c>
      <c r="D378" s="44"/>
      <c r="E378" s="44">
        <f t="shared" si="15"/>
        <v>0</v>
      </c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12">
        <f t="shared" si="16"/>
        <v>0</v>
      </c>
      <c r="W378" s="12">
        <f t="shared" si="17"/>
        <v>0</v>
      </c>
    </row>
    <row r="379" spans="1:23" x14ac:dyDescent="0.2">
      <c r="A379" s="30">
        <v>377</v>
      </c>
      <c r="B379" s="10" t="s">
        <v>354</v>
      </c>
      <c r="C379" s="44">
        <v>0</v>
      </c>
      <c r="D379" s="44"/>
      <c r="E379" s="44">
        <f t="shared" si="15"/>
        <v>0</v>
      </c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12">
        <f t="shared" si="16"/>
        <v>0</v>
      </c>
      <c r="W379" s="12">
        <f t="shared" si="17"/>
        <v>0</v>
      </c>
    </row>
    <row r="380" spans="1:23" x14ac:dyDescent="0.2">
      <c r="A380" s="30">
        <v>378</v>
      </c>
      <c r="B380" s="10" t="s">
        <v>355</v>
      </c>
      <c r="C380" s="44">
        <v>0</v>
      </c>
      <c r="D380" s="44"/>
      <c r="E380" s="44">
        <f t="shared" si="15"/>
        <v>0</v>
      </c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12">
        <f t="shared" si="16"/>
        <v>0</v>
      </c>
      <c r="W380" s="12">
        <f t="shared" si="17"/>
        <v>0</v>
      </c>
    </row>
    <row r="381" spans="1:23" x14ac:dyDescent="0.2">
      <c r="A381" s="30">
        <v>379</v>
      </c>
      <c r="B381" s="10" t="s">
        <v>356</v>
      </c>
      <c r="C381" s="44">
        <v>0</v>
      </c>
      <c r="D381" s="44"/>
      <c r="E381" s="44">
        <f t="shared" si="15"/>
        <v>0</v>
      </c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12">
        <f t="shared" si="16"/>
        <v>0</v>
      </c>
      <c r="W381" s="12">
        <f t="shared" si="17"/>
        <v>0</v>
      </c>
    </row>
    <row r="382" spans="1:23" x14ac:dyDescent="0.2">
      <c r="A382" s="30">
        <v>380</v>
      </c>
      <c r="B382" s="10" t="s">
        <v>357</v>
      </c>
      <c r="C382" s="44">
        <v>40</v>
      </c>
      <c r="D382" s="44"/>
      <c r="E382" s="44">
        <f t="shared" si="15"/>
        <v>40</v>
      </c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12">
        <f t="shared" si="16"/>
        <v>0</v>
      </c>
      <c r="W382" s="12">
        <f t="shared" si="17"/>
        <v>40</v>
      </c>
    </row>
    <row r="383" spans="1:23" x14ac:dyDescent="0.2">
      <c r="A383" s="30">
        <v>381</v>
      </c>
      <c r="B383" s="10" t="s">
        <v>358</v>
      </c>
      <c r="C383" s="44">
        <v>4</v>
      </c>
      <c r="D383" s="44"/>
      <c r="E383" s="44">
        <f t="shared" si="15"/>
        <v>4</v>
      </c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12">
        <f t="shared" si="16"/>
        <v>0</v>
      </c>
      <c r="W383" s="12">
        <f t="shared" si="17"/>
        <v>4</v>
      </c>
    </row>
    <row r="384" spans="1:23" x14ac:dyDescent="0.2">
      <c r="A384" s="30">
        <v>382</v>
      </c>
      <c r="B384" s="10" t="s">
        <v>359</v>
      </c>
      <c r="C384" s="44">
        <v>12</v>
      </c>
      <c r="D384" s="44"/>
      <c r="E384" s="44">
        <f t="shared" si="15"/>
        <v>12</v>
      </c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12">
        <f t="shared" si="16"/>
        <v>0</v>
      </c>
      <c r="W384" s="12">
        <f t="shared" si="17"/>
        <v>12</v>
      </c>
    </row>
    <row r="385" spans="1:23" x14ac:dyDescent="0.2">
      <c r="A385" s="30">
        <v>383</v>
      </c>
      <c r="B385" s="11" t="s">
        <v>360</v>
      </c>
      <c r="C385" s="44">
        <v>0</v>
      </c>
      <c r="D385" s="44"/>
      <c r="E385" s="44">
        <f t="shared" si="15"/>
        <v>0</v>
      </c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12">
        <f t="shared" si="16"/>
        <v>0</v>
      </c>
      <c r="W385" s="12">
        <f t="shared" si="17"/>
        <v>0</v>
      </c>
    </row>
    <row r="386" spans="1:23" x14ac:dyDescent="0.2">
      <c r="A386" s="30">
        <v>384</v>
      </c>
      <c r="B386" s="10" t="s">
        <v>361</v>
      </c>
      <c r="C386" s="44">
        <v>0</v>
      </c>
      <c r="D386" s="44"/>
      <c r="E386" s="44">
        <f t="shared" si="15"/>
        <v>0</v>
      </c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12">
        <f t="shared" si="16"/>
        <v>0</v>
      </c>
      <c r="W386" s="12">
        <f t="shared" si="17"/>
        <v>0</v>
      </c>
    </row>
    <row r="387" spans="1:23" x14ac:dyDescent="0.2">
      <c r="A387" s="30">
        <v>385</v>
      </c>
      <c r="B387" s="10" t="s">
        <v>362</v>
      </c>
      <c r="C387" s="44">
        <v>4</v>
      </c>
      <c r="D387" s="44"/>
      <c r="E387" s="44">
        <f t="shared" ref="E387:E450" si="18">C387+D387</f>
        <v>4</v>
      </c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12">
        <f t="shared" ref="V387:V450" si="19">SUM(F387:U387)</f>
        <v>0</v>
      </c>
      <c r="W387" s="12">
        <f t="shared" ref="W387:W450" si="20">E387-V387</f>
        <v>4</v>
      </c>
    </row>
    <row r="388" spans="1:23" x14ac:dyDescent="0.2">
      <c r="A388" s="30">
        <v>386</v>
      </c>
      <c r="B388" s="35" t="s">
        <v>363</v>
      </c>
      <c r="C388" s="44">
        <v>4</v>
      </c>
      <c r="D388" s="44"/>
      <c r="E388" s="44">
        <f t="shared" si="18"/>
        <v>4</v>
      </c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12">
        <f t="shared" si="19"/>
        <v>0</v>
      </c>
      <c r="W388" s="12">
        <f t="shared" si="20"/>
        <v>4</v>
      </c>
    </row>
    <row r="389" spans="1:23" x14ac:dyDescent="0.2">
      <c r="A389" s="30">
        <v>387</v>
      </c>
      <c r="B389" s="35" t="s">
        <v>364</v>
      </c>
      <c r="C389" s="44">
        <v>3</v>
      </c>
      <c r="D389" s="44"/>
      <c r="E389" s="44">
        <f t="shared" si="18"/>
        <v>3</v>
      </c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12">
        <f t="shared" si="19"/>
        <v>0</v>
      </c>
      <c r="W389" s="12">
        <f t="shared" si="20"/>
        <v>3</v>
      </c>
    </row>
    <row r="390" spans="1:23" x14ac:dyDescent="0.2">
      <c r="A390" s="30">
        <v>388</v>
      </c>
      <c r="B390" s="35" t="s">
        <v>365</v>
      </c>
      <c r="C390" s="44">
        <v>16</v>
      </c>
      <c r="D390" s="44"/>
      <c r="E390" s="44">
        <f t="shared" si="18"/>
        <v>16</v>
      </c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12">
        <f t="shared" si="19"/>
        <v>0</v>
      </c>
      <c r="W390" s="12">
        <f t="shared" si="20"/>
        <v>16</v>
      </c>
    </row>
    <row r="391" spans="1:23" x14ac:dyDescent="0.2">
      <c r="A391" s="30">
        <v>389</v>
      </c>
      <c r="B391" s="10" t="s">
        <v>108</v>
      </c>
      <c r="C391" s="44">
        <v>0</v>
      </c>
      <c r="D391" s="44"/>
      <c r="E391" s="44">
        <f t="shared" si="18"/>
        <v>0</v>
      </c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12">
        <f t="shared" si="19"/>
        <v>0</v>
      </c>
      <c r="W391" s="12">
        <f t="shared" si="20"/>
        <v>0</v>
      </c>
    </row>
    <row r="392" spans="1:23" x14ac:dyDescent="0.2">
      <c r="A392" s="30">
        <v>390</v>
      </c>
      <c r="B392" s="10" t="s">
        <v>366</v>
      </c>
      <c r="C392" s="44">
        <v>0</v>
      </c>
      <c r="D392" s="44"/>
      <c r="E392" s="44">
        <f t="shared" si="18"/>
        <v>0</v>
      </c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12">
        <f t="shared" si="19"/>
        <v>0</v>
      </c>
      <c r="W392" s="12">
        <f t="shared" si="20"/>
        <v>0</v>
      </c>
    </row>
    <row r="393" spans="1:23" x14ac:dyDescent="0.2">
      <c r="A393" s="30">
        <v>391</v>
      </c>
      <c r="B393" s="10" t="s">
        <v>367</v>
      </c>
      <c r="C393" s="44">
        <v>0</v>
      </c>
      <c r="D393" s="44"/>
      <c r="E393" s="44">
        <f t="shared" si="18"/>
        <v>0</v>
      </c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12">
        <f t="shared" si="19"/>
        <v>0</v>
      </c>
      <c r="W393" s="12">
        <f t="shared" si="20"/>
        <v>0</v>
      </c>
    </row>
    <row r="394" spans="1:23" x14ac:dyDescent="0.2">
      <c r="A394" s="30">
        <v>392</v>
      </c>
      <c r="B394" s="10" t="s">
        <v>2394</v>
      </c>
      <c r="C394" s="44">
        <v>100</v>
      </c>
      <c r="D394" s="44"/>
      <c r="E394" s="44">
        <f t="shared" si="18"/>
        <v>100</v>
      </c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12">
        <f t="shared" si="19"/>
        <v>0</v>
      </c>
      <c r="W394" s="12">
        <f t="shared" si="20"/>
        <v>100</v>
      </c>
    </row>
    <row r="395" spans="1:23" x14ac:dyDescent="0.2">
      <c r="A395" s="30">
        <v>393</v>
      </c>
      <c r="B395" s="10" t="s">
        <v>368</v>
      </c>
      <c r="C395" s="44">
        <v>0</v>
      </c>
      <c r="D395" s="44"/>
      <c r="E395" s="44">
        <f t="shared" si="18"/>
        <v>0</v>
      </c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12">
        <f t="shared" si="19"/>
        <v>0</v>
      </c>
      <c r="W395" s="12">
        <f t="shared" si="20"/>
        <v>0</v>
      </c>
    </row>
    <row r="396" spans="1:23" x14ac:dyDescent="0.2">
      <c r="A396" s="30">
        <v>394</v>
      </c>
      <c r="B396" s="10" t="s">
        <v>369</v>
      </c>
      <c r="C396" s="44">
        <v>0</v>
      </c>
      <c r="D396" s="44"/>
      <c r="E396" s="44">
        <f t="shared" si="18"/>
        <v>0</v>
      </c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12">
        <f t="shared" si="19"/>
        <v>0</v>
      </c>
      <c r="W396" s="12">
        <f t="shared" si="20"/>
        <v>0</v>
      </c>
    </row>
    <row r="397" spans="1:23" x14ac:dyDescent="0.2">
      <c r="A397" s="30">
        <v>395</v>
      </c>
      <c r="B397" s="9" t="s">
        <v>370</v>
      </c>
      <c r="C397" s="44">
        <v>0</v>
      </c>
      <c r="D397" s="44"/>
      <c r="E397" s="44">
        <f t="shared" si="18"/>
        <v>0</v>
      </c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12">
        <f t="shared" si="19"/>
        <v>0</v>
      </c>
      <c r="W397" s="12">
        <f t="shared" si="20"/>
        <v>0</v>
      </c>
    </row>
    <row r="398" spans="1:23" x14ac:dyDescent="0.2">
      <c r="A398" s="30">
        <v>396</v>
      </c>
      <c r="B398" s="10" t="s">
        <v>371</v>
      </c>
      <c r="C398" s="44">
        <v>1</v>
      </c>
      <c r="D398" s="44"/>
      <c r="E398" s="44">
        <f t="shared" si="18"/>
        <v>1</v>
      </c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12">
        <f t="shared" si="19"/>
        <v>0</v>
      </c>
      <c r="W398" s="12">
        <f t="shared" si="20"/>
        <v>1</v>
      </c>
    </row>
    <row r="399" spans="1:23" x14ac:dyDescent="0.2">
      <c r="A399" s="30">
        <v>397</v>
      </c>
      <c r="B399" s="10" t="s">
        <v>372</v>
      </c>
      <c r="C399" s="44">
        <v>4</v>
      </c>
      <c r="D399" s="44"/>
      <c r="E399" s="44">
        <f t="shared" si="18"/>
        <v>4</v>
      </c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12">
        <f t="shared" si="19"/>
        <v>0</v>
      </c>
      <c r="W399" s="12">
        <f t="shared" si="20"/>
        <v>4</v>
      </c>
    </row>
    <row r="400" spans="1:23" x14ac:dyDescent="0.2">
      <c r="A400" s="30">
        <v>398</v>
      </c>
      <c r="B400" s="11" t="s">
        <v>373</v>
      </c>
      <c r="C400" s="44">
        <v>4</v>
      </c>
      <c r="D400" s="44"/>
      <c r="E400" s="44">
        <f t="shared" si="18"/>
        <v>4</v>
      </c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12">
        <f t="shared" si="19"/>
        <v>0</v>
      </c>
      <c r="W400" s="12">
        <f t="shared" si="20"/>
        <v>4</v>
      </c>
    </row>
    <row r="401" spans="1:23" x14ac:dyDescent="0.2">
      <c r="A401" s="30">
        <v>399</v>
      </c>
      <c r="B401" s="10" t="s">
        <v>374</v>
      </c>
      <c r="C401" s="44">
        <v>0</v>
      </c>
      <c r="D401" s="44"/>
      <c r="E401" s="44">
        <f t="shared" si="18"/>
        <v>0</v>
      </c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12">
        <f t="shared" si="19"/>
        <v>0</v>
      </c>
      <c r="W401" s="12">
        <f t="shared" si="20"/>
        <v>0</v>
      </c>
    </row>
    <row r="402" spans="1:23" x14ac:dyDescent="0.2">
      <c r="A402" s="30">
        <v>400</v>
      </c>
      <c r="B402" s="10" t="s">
        <v>375</v>
      </c>
      <c r="C402" s="44">
        <v>1</v>
      </c>
      <c r="D402" s="44"/>
      <c r="E402" s="44">
        <f t="shared" si="18"/>
        <v>1</v>
      </c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12">
        <f t="shared" si="19"/>
        <v>0</v>
      </c>
      <c r="W402" s="12">
        <f t="shared" si="20"/>
        <v>1</v>
      </c>
    </row>
    <row r="403" spans="1:23" x14ac:dyDescent="0.2">
      <c r="A403" s="30">
        <v>401</v>
      </c>
      <c r="B403" s="10" t="s">
        <v>376</v>
      </c>
      <c r="C403" s="44">
        <v>1</v>
      </c>
      <c r="D403" s="44"/>
      <c r="E403" s="44">
        <f t="shared" si="18"/>
        <v>1</v>
      </c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12">
        <f t="shared" si="19"/>
        <v>0</v>
      </c>
      <c r="W403" s="12">
        <f t="shared" si="20"/>
        <v>1</v>
      </c>
    </row>
    <row r="404" spans="1:23" x14ac:dyDescent="0.2">
      <c r="A404" s="30">
        <v>402</v>
      </c>
      <c r="B404" s="10" t="s">
        <v>377</v>
      </c>
      <c r="C404" s="44">
        <v>2</v>
      </c>
      <c r="D404" s="44"/>
      <c r="E404" s="44">
        <f t="shared" si="18"/>
        <v>2</v>
      </c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12">
        <f t="shared" si="19"/>
        <v>0</v>
      </c>
      <c r="W404" s="12">
        <f t="shared" si="20"/>
        <v>2</v>
      </c>
    </row>
    <row r="405" spans="1:23" x14ac:dyDescent="0.2">
      <c r="A405" s="30">
        <v>403</v>
      </c>
      <c r="B405" s="10" t="s">
        <v>378</v>
      </c>
      <c r="C405" s="44">
        <v>1</v>
      </c>
      <c r="D405" s="44"/>
      <c r="E405" s="44">
        <f t="shared" si="18"/>
        <v>1</v>
      </c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12">
        <f t="shared" si="19"/>
        <v>0</v>
      </c>
      <c r="W405" s="12">
        <f t="shared" si="20"/>
        <v>1</v>
      </c>
    </row>
    <row r="406" spans="1:23" x14ac:dyDescent="0.2">
      <c r="A406" s="30">
        <v>404</v>
      </c>
      <c r="B406" s="10" t="s">
        <v>379</v>
      </c>
      <c r="C406" s="44">
        <v>9</v>
      </c>
      <c r="D406" s="44"/>
      <c r="E406" s="44">
        <f t="shared" si="18"/>
        <v>9</v>
      </c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12">
        <f t="shared" si="19"/>
        <v>0</v>
      </c>
      <c r="W406" s="12">
        <f t="shared" si="20"/>
        <v>9</v>
      </c>
    </row>
    <row r="407" spans="1:23" x14ac:dyDescent="0.2">
      <c r="A407" s="30">
        <v>405</v>
      </c>
      <c r="B407" s="10" t="s">
        <v>380</v>
      </c>
      <c r="C407" s="44">
        <v>12</v>
      </c>
      <c r="D407" s="44"/>
      <c r="E407" s="44">
        <f t="shared" si="18"/>
        <v>12</v>
      </c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12">
        <f t="shared" si="19"/>
        <v>0</v>
      </c>
      <c r="W407" s="12">
        <f t="shared" si="20"/>
        <v>12</v>
      </c>
    </row>
    <row r="408" spans="1:23" x14ac:dyDescent="0.2">
      <c r="A408" s="30">
        <v>406</v>
      </c>
      <c r="B408" s="10" t="s">
        <v>381</v>
      </c>
      <c r="C408" s="44">
        <v>0</v>
      </c>
      <c r="D408" s="44"/>
      <c r="E408" s="44">
        <f t="shared" si="18"/>
        <v>0</v>
      </c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12">
        <f t="shared" si="19"/>
        <v>0</v>
      </c>
      <c r="W408" s="12">
        <f t="shared" si="20"/>
        <v>0</v>
      </c>
    </row>
    <row r="409" spans="1:23" x14ac:dyDescent="0.2">
      <c r="A409" s="30">
        <v>407</v>
      </c>
      <c r="B409" s="10" t="s">
        <v>382</v>
      </c>
      <c r="C409" s="44">
        <v>15</v>
      </c>
      <c r="D409" s="44"/>
      <c r="E409" s="44">
        <f t="shared" si="18"/>
        <v>15</v>
      </c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12">
        <f t="shared" si="19"/>
        <v>0</v>
      </c>
      <c r="W409" s="12">
        <f t="shared" si="20"/>
        <v>15</v>
      </c>
    </row>
    <row r="410" spans="1:23" x14ac:dyDescent="0.2">
      <c r="A410" s="30">
        <v>408</v>
      </c>
      <c r="B410" s="10" t="s">
        <v>383</v>
      </c>
      <c r="C410" s="44">
        <v>5</v>
      </c>
      <c r="D410" s="44"/>
      <c r="E410" s="44">
        <f t="shared" si="18"/>
        <v>5</v>
      </c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12">
        <f t="shared" si="19"/>
        <v>0</v>
      </c>
      <c r="W410" s="12">
        <f t="shared" si="20"/>
        <v>5</v>
      </c>
    </row>
    <row r="411" spans="1:23" x14ac:dyDescent="0.2">
      <c r="A411" s="30">
        <v>409</v>
      </c>
      <c r="B411" s="10" t="s">
        <v>384</v>
      </c>
      <c r="C411" s="44">
        <v>0</v>
      </c>
      <c r="D411" s="44"/>
      <c r="E411" s="44">
        <f t="shared" si="18"/>
        <v>0</v>
      </c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12">
        <f t="shared" si="19"/>
        <v>0</v>
      </c>
      <c r="W411" s="12">
        <f t="shared" si="20"/>
        <v>0</v>
      </c>
    </row>
    <row r="412" spans="1:23" x14ac:dyDescent="0.2">
      <c r="A412" s="30">
        <v>410</v>
      </c>
      <c r="B412" s="10" t="s">
        <v>385</v>
      </c>
      <c r="C412" s="44">
        <v>0</v>
      </c>
      <c r="D412" s="44"/>
      <c r="E412" s="44">
        <f t="shared" si="18"/>
        <v>0</v>
      </c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12">
        <f t="shared" si="19"/>
        <v>0</v>
      </c>
      <c r="W412" s="12">
        <f t="shared" si="20"/>
        <v>0</v>
      </c>
    </row>
    <row r="413" spans="1:23" x14ac:dyDescent="0.2">
      <c r="A413" s="30">
        <v>411</v>
      </c>
      <c r="B413" s="10" t="s">
        <v>386</v>
      </c>
      <c r="C413" s="44">
        <v>0</v>
      </c>
      <c r="D413" s="44"/>
      <c r="E413" s="44">
        <f t="shared" si="18"/>
        <v>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12">
        <f t="shared" si="19"/>
        <v>0</v>
      </c>
      <c r="W413" s="12">
        <f t="shared" si="20"/>
        <v>0</v>
      </c>
    </row>
    <row r="414" spans="1:23" x14ac:dyDescent="0.2">
      <c r="A414" s="30">
        <v>412</v>
      </c>
      <c r="B414" s="10" t="s">
        <v>387</v>
      </c>
      <c r="C414" s="44">
        <v>0</v>
      </c>
      <c r="D414" s="44"/>
      <c r="E414" s="44">
        <f t="shared" si="18"/>
        <v>0</v>
      </c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12">
        <f t="shared" si="19"/>
        <v>0</v>
      </c>
      <c r="W414" s="12">
        <f t="shared" si="20"/>
        <v>0</v>
      </c>
    </row>
    <row r="415" spans="1:23" x14ac:dyDescent="0.2">
      <c r="A415" s="30">
        <v>413</v>
      </c>
      <c r="B415" s="10" t="s">
        <v>388</v>
      </c>
      <c r="C415" s="44">
        <v>0</v>
      </c>
      <c r="D415" s="44"/>
      <c r="E415" s="44">
        <f t="shared" si="18"/>
        <v>0</v>
      </c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12">
        <f t="shared" si="19"/>
        <v>0</v>
      </c>
      <c r="W415" s="12">
        <f t="shared" si="20"/>
        <v>0</v>
      </c>
    </row>
    <row r="416" spans="1:23" x14ac:dyDescent="0.2">
      <c r="A416" s="30">
        <v>414</v>
      </c>
      <c r="B416" s="10" t="s">
        <v>389</v>
      </c>
      <c r="C416" s="44">
        <v>1</v>
      </c>
      <c r="D416" s="44"/>
      <c r="E416" s="44">
        <f t="shared" si="18"/>
        <v>1</v>
      </c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12">
        <f t="shared" si="19"/>
        <v>0</v>
      </c>
      <c r="W416" s="12">
        <f t="shared" si="20"/>
        <v>1</v>
      </c>
    </row>
    <row r="417" spans="1:23" x14ac:dyDescent="0.2">
      <c r="A417" s="30">
        <v>415</v>
      </c>
      <c r="B417" s="10" t="s">
        <v>390</v>
      </c>
      <c r="C417" s="44">
        <v>0</v>
      </c>
      <c r="D417" s="44"/>
      <c r="E417" s="44">
        <f t="shared" si="18"/>
        <v>0</v>
      </c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12">
        <f t="shared" si="19"/>
        <v>0</v>
      </c>
      <c r="W417" s="12">
        <f t="shared" si="20"/>
        <v>0</v>
      </c>
    </row>
    <row r="418" spans="1:23" x14ac:dyDescent="0.2">
      <c r="A418" s="30">
        <v>416</v>
      </c>
      <c r="B418" s="10" t="s">
        <v>391</v>
      </c>
      <c r="C418" s="44">
        <v>2</v>
      </c>
      <c r="D418" s="44"/>
      <c r="E418" s="44">
        <f t="shared" si="18"/>
        <v>2</v>
      </c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12">
        <f t="shared" si="19"/>
        <v>0</v>
      </c>
      <c r="W418" s="12">
        <f t="shared" si="20"/>
        <v>2</v>
      </c>
    </row>
    <row r="419" spans="1:23" x14ac:dyDescent="0.2">
      <c r="A419" s="30">
        <v>417</v>
      </c>
      <c r="B419" s="10" t="s">
        <v>392</v>
      </c>
      <c r="C419" s="44">
        <v>0</v>
      </c>
      <c r="D419" s="44"/>
      <c r="E419" s="44">
        <f t="shared" si="18"/>
        <v>0</v>
      </c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12">
        <f t="shared" si="19"/>
        <v>0</v>
      </c>
      <c r="W419" s="12">
        <f t="shared" si="20"/>
        <v>0</v>
      </c>
    </row>
    <row r="420" spans="1:23" x14ac:dyDescent="0.2">
      <c r="A420" s="30">
        <v>418</v>
      </c>
      <c r="B420" s="10" t="s">
        <v>393</v>
      </c>
      <c r="C420" s="44">
        <v>0</v>
      </c>
      <c r="D420" s="44"/>
      <c r="E420" s="44">
        <f t="shared" si="18"/>
        <v>0</v>
      </c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12">
        <f t="shared" si="19"/>
        <v>0</v>
      </c>
      <c r="W420" s="12">
        <f t="shared" si="20"/>
        <v>0</v>
      </c>
    </row>
    <row r="421" spans="1:23" x14ac:dyDescent="0.2">
      <c r="A421" s="30">
        <v>419</v>
      </c>
      <c r="B421" s="10" t="s">
        <v>394</v>
      </c>
      <c r="C421" s="44">
        <v>0</v>
      </c>
      <c r="D421" s="44"/>
      <c r="E421" s="44">
        <f t="shared" si="18"/>
        <v>0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12">
        <f t="shared" si="19"/>
        <v>0</v>
      </c>
      <c r="W421" s="12">
        <f t="shared" si="20"/>
        <v>0</v>
      </c>
    </row>
    <row r="422" spans="1:23" x14ac:dyDescent="0.2">
      <c r="A422" s="30">
        <v>420</v>
      </c>
      <c r="B422" s="10" t="s">
        <v>395</v>
      </c>
      <c r="C422" s="44">
        <v>2</v>
      </c>
      <c r="D422" s="44"/>
      <c r="E422" s="44">
        <f t="shared" si="18"/>
        <v>2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12">
        <f t="shared" si="19"/>
        <v>0</v>
      </c>
      <c r="W422" s="12">
        <f t="shared" si="20"/>
        <v>2</v>
      </c>
    </row>
    <row r="423" spans="1:23" x14ac:dyDescent="0.2">
      <c r="A423" s="30">
        <v>421</v>
      </c>
      <c r="B423" s="10" t="s">
        <v>396</v>
      </c>
      <c r="C423" s="44">
        <v>7</v>
      </c>
      <c r="D423" s="44"/>
      <c r="E423" s="44">
        <f t="shared" si="18"/>
        <v>7</v>
      </c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12">
        <f t="shared" si="19"/>
        <v>0</v>
      </c>
      <c r="W423" s="12">
        <f t="shared" si="20"/>
        <v>7</v>
      </c>
    </row>
    <row r="424" spans="1:23" x14ac:dyDescent="0.2">
      <c r="A424" s="30">
        <v>422</v>
      </c>
      <c r="B424" s="10" t="s">
        <v>397</v>
      </c>
      <c r="C424" s="44">
        <v>3</v>
      </c>
      <c r="D424" s="44"/>
      <c r="E424" s="44">
        <f t="shared" si="18"/>
        <v>3</v>
      </c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12">
        <f t="shared" si="19"/>
        <v>0</v>
      </c>
      <c r="W424" s="12">
        <f t="shared" si="20"/>
        <v>3</v>
      </c>
    </row>
    <row r="425" spans="1:23" x14ac:dyDescent="0.2">
      <c r="A425" s="30">
        <v>423</v>
      </c>
      <c r="B425" s="10" t="s">
        <v>398</v>
      </c>
      <c r="C425" s="44">
        <v>5</v>
      </c>
      <c r="D425" s="44"/>
      <c r="E425" s="44">
        <f t="shared" si="18"/>
        <v>5</v>
      </c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12">
        <f t="shared" si="19"/>
        <v>0</v>
      </c>
      <c r="W425" s="12">
        <f t="shared" si="20"/>
        <v>5</v>
      </c>
    </row>
    <row r="426" spans="1:23" x14ac:dyDescent="0.2">
      <c r="A426" s="30">
        <v>424</v>
      </c>
      <c r="B426" s="10" t="s">
        <v>399</v>
      </c>
      <c r="C426" s="44">
        <v>40</v>
      </c>
      <c r="D426" s="44"/>
      <c r="E426" s="44">
        <f t="shared" si="18"/>
        <v>40</v>
      </c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12">
        <f t="shared" si="19"/>
        <v>0</v>
      </c>
      <c r="W426" s="12">
        <f t="shared" si="20"/>
        <v>40</v>
      </c>
    </row>
    <row r="427" spans="1:23" x14ac:dyDescent="0.2">
      <c r="A427" s="30">
        <v>425</v>
      </c>
      <c r="B427" s="10" t="s">
        <v>400</v>
      </c>
      <c r="C427" s="44">
        <v>153</v>
      </c>
      <c r="D427" s="44"/>
      <c r="E427" s="44">
        <f t="shared" si="18"/>
        <v>153</v>
      </c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12">
        <f t="shared" si="19"/>
        <v>0</v>
      </c>
      <c r="W427" s="12">
        <f t="shared" si="20"/>
        <v>153</v>
      </c>
    </row>
    <row r="428" spans="1:23" x14ac:dyDescent="0.2">
      <c r="A428" s="30">
        <v>426</v>
      </c>
      <c r="B428" s="10" t="s">
        <v>401</v>
      </c>
      <c r="C428" s="44">
        <v>0</v>
      </c>
      <c r="D428" s="44"/>
      <c r="E428" s="44">
        <f t="shared" si="18"/>
        <v>0</v>
      </c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12">
        <f t="shared" si="19"/>
        <v>0</v>
      </c>
      <c r="W428" s="12">
        <f t="shared" si="20"/>
        <v>0</v>
      </c>
    </row>
    <row r="429" spans="1:23" x14ac:dyDescent="0.2">
      <c r="A429" s="30">
        <v>427</v>
      </c>
      <c r="B429" s="10" t="s">
        <v>402</v>
      </c>
      <c r="C429" s="44">
        <v>100</v>
      </c>
      <c r="D429" s="44"/>
      <c r="E429" s="44">
        <f t="shared" si="18"/>
        <v>100</v>
      </c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12">
        <f t="shared" si="19"/>
        <v>0</v>
      </c>
      <c r="W429" s="12">
        <f t="shared" si="20"/>
        <v>100</v>
      </c>
    </row>
    <row r="430" spans="1:23" x14ac:dyDescent="0.2">
      <c r="A430" s="30">
        <v>428</v>
      </c>
      <c r="B430" s="10" t="s">
        <v>403</v>
      </c>
      <c r="C430" s="44">
        <v>36</v>
      </c>
      <c r="D430" s="44"/>
      <c r="E430" s="44">
        <f t="shared" si="18"/>
        <v>36</v>
      </c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12">
        <f t="shared" si="19"/>
        <v>0</v>
      </c>
      <c r="W430" s="12">
        <f t="shared" si="20"/>
        <v>36</v>
      </c>
    </row>
    <row r="431" spans="1:23" x14ac:dyDescent="0.2">
      <c r="A431" s="30">
        <v>429</v>
      </c>
      <c r="B431" s="10" t="s">
        <v>404</v>
      </c>
      <c r="C431" s="44">
        <v>37</v>
      </c>
      <c r="D431" s="44"/>
      <c r="E431" s="44">
        <f t="shared" si="18"/>
        <v>37</v>
      </c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12">
        <f t="shared" si="19"/>
        <v>0</v>
      </c>
      <c r="W431" s="12">
        <f t="shared" si="20"/>
        <v>37</v>
      </c>
    </row>
    <row r="432" spans="1:23" x14ac:dyDescent="0.2">
      <c r="A432" s="30">
        <v>430</v>
      </c>
      <c r="B432" s="10" t="s">
        <v>405</v>
      </c>
      <c r="C432" s="44">
        <v>5</v>
      </c>
      <c r="D432" s="44"/>
      <c r="E432" s="44">
        <f t="shared" si="18"/>
        <v>5</v>
      </c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12">
        <f t="shared" si="19"/>
        <v>0</v>
      </c>
      <c r="W432" s="12">
        <f t="shared" si="20"/>
        <v>5</v>
      </c>
    </row>
    <row r="433" spans="1:23" x14ac:dyDescent="0.2">
      <c r="A433" s="30">
        <v>431</v>
      </c>
      <c r="B433" s="10" t="s">
        <v>406</v>
      </c>
      <c r="C433" s="44">
        <v>3</v>
      </c>
      <c r="D433" s="44"/>
      <c r="E433" s="44">
        <f t="shared" si="18"/>
        <v>3</v>
      </c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12">
        <f t="shared" si="19"/>
        <v>0</v>
      </c>
      <c r="W433" s="12">
        <f t="shared" si="20"/>
        <v>3</v>
      </c>
    </row>
    <row r="434" spans="1:23" x14ac:dyDescent="0.2">
      <c r="A434" s="30">
        <v>432</v>
      </c>
      <c r="B434" s="10" t="s">
        <v>407</v>
      </c>
      <c r="C434" s="44">
        <v>2</v>
      </c>
      <c r="D434" s="44"/>
      <c r="E434" s="44">
        <f t="shared" si="18"/>
        <v>2</v>
      </c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12">
        <f t="shared" si="19"/>
        <v>0</v>
      </c>
      <c r="W434" s="12">
        <f t="shared" si="20"/>
        <v>2</v>
      </c>
    </row>
    <row r="435" spans="1:23" x14ac:dyDescent="0.2">
      <c r="A435" s="30">
        <v>433</v>
      </c>
      <c r="B435" s="10" t="s">
        <v>408</v>
      </c>
      <c r="C435" s="44">
        <v>7</v>
      </c>
      <c r="D435" s="44"/>
      <c r="E435" s="44">
        <f t="shared" si="18"/>
        <v>7</v>
      </c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12">
        <f t="shared" si="19"/>
        <v>0</v>
      </c>
      <c r="W435" s="12">
        <f t="shared" si="20"/>
        <v>7</v>
      </c>
    </row>
    <row r="436" spans="1:23" x14ac:dyDescent="0.2">
      <c r="A436" s="30">
        <v>434</v>
      </c>
      <c r="B436" s="10" t="s">
        <v>409</v>
      </c>
      <c r="C436" s="44">
        <v>0</v>
      </c>
      <c r="D436" s="44"/>
      <c r="E436" s="44">
        <f t="shared" si="18"/>
        <v>0</v>
      </c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12">
        <f t="shared" si="19"/>
        <v>0</v>
      </c>
      <c r="W436" s="12">
        <f t="shared" si="20"/>
        <v>0</v>
      </c>
    </row>
    <row r="437" spans="1:23" x14ac:dyDescent="0.2">
      <c r="A437" s="30">
        <v>435</v>
      </c>
      <c r="B437" s="10" t="s">
        <v>410</v>
      </c>
      <c r="C437" s="44">
        <v>7</v>
      </c>
      <c r="D437" s="44"/>
      <c r="E437" s="44">
        <f t="shared" si="18"/>
        <v>7</v>
      </c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12">
        <f t="shared" si="19"/>
        <v>0</v>
      </c>
      <c r="W437" s="12">
        <f t="shared" si="20"/>
        <v>7</v>
      </c>
    </row>
    <row r="438" spans="1:23" x14ac:dyDescent="0.2">
      <c r="A438" s="30">
        <v>436</v>
      </c>
      <c r="B438" s="10" t="s">
        <v>411</v>
      </c>
      <c r="C438" s="44">
        <v>3</v>
      </c>
      <c r="D438" s="44"/>
      <c r="E438" s="44">
        <f t="shared" si="18"/>
        <v>3</v>
      </c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12">
        <f t="shared" si="19"/>
        <v>0</v>
      </c>
      <c r="W438" s="12">
        <f t="shared" si="20"/>
        <v>3</v>
      </c>
    </row>
    <row r="439" spans="1:23" x14ac:dyDescent="0.2">
      <c r="A439" s="30">
        <v>437</v>
      </c>
      <c r="B439" s="10" t="s">
        <v>412</v>
      </c>
      <c r="C439" s="44">
        <v>0</v>
      </c>
      <c r="D439" s="44"/>
      <c r="E439" s="44">
        <f t="shared" si="18"/>
        <v>0</v>
      </c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12">
        <f t="shared" si="19"/>
        <v>0</v>
      </c>
      <c r="W439" s="12">
        <f t="shared" si="20"/>
        <v>0</v>
      </c>
    </row>
    <row r="440" spans="1:23" x14ac:dyDescent="0.2">
      <c r="A440" s="30">
        <v>438</v>
      </c>
      <c r="B440" s="10" t="s">
        <v>413</v>
      </c>
      <c r="C440" s="44">
        <v>0</v>
      </c>
      <c r="D440" s="44"/>
      <c r="E440" s="44">
        <f t="shared" si="18"/>
        <v>0</v>
      </c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12">
        <f t="shared" si="19"/>
        <v>0</v>
      </c>
      <c r="W440" s="12">
        <f t="shared" si="20"/>
        <v>0</v>
      </c>
    </row>
    <row r="441" spans="1:23" x14ac:dyDescent="0.2">
      <c r="A441" s="30">
        <v>439</v>
      </c>
      <c r="B441" s="10" t="s">
        <v>414</v>
      </c>
      <c r="C441" s="44">
        <v>40</v>
      </c>
      <c r="D441" s="44"/>
      <c r="E441" s="44">
        <f t="shared" si="18"/>
        <v>40</v>
      </c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12">
        <f t="shared" si="19"/>
        <v>0</v>
      </c>
      <c r="W441" s="12">
        <f t="shared" si="20"/>
        <v>40</v>
      </c>
    </row>
    <row r="442" spans="1:23" x14ac:dyDescent="0.2">
      <c r="A442" s="30">
        <v>440</v>
      </c>
      <c r="B442" s="10" t="s">
        <v>415</v>
      </c>
      <c r="C442" s="44">
        <v>3</v>
      </c>
      <c r="D442" s="44"/>
      <c r="E442" s="44">
        <f t="shared" si="18"/>
        <v>3</v>
      </c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12">
        <f t="shared" si="19"/>
        <v>0</v>
      </c>
      <c r="W442" s="12">
        <f t="shared" si="20"/>
        <v>3</v>
      </c>
    </row>
    <row r="443" spans="1:23" x14ac:dyDescent="0.2">
      <c r="A443" s="30">
        <v>441</v>
      </c>
      <c r="B443" s="10" t="s">
        <v>416</v>
      </c>
      <c r="C443" s="44">
        <v>150</v>
      </c>
      <c r="D443" s="44"/>
      <c r="E443" s="44">
        <f t="shared" si="18"/>
        <v>150</v>
      </c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12">
        <f t="shared" si="19"/>
        <v>0</v>
      </c>
      <c r="W443" s="12">
        <f t="shared" si="20"/>
        <v>150</v>
      </c>
    </row>
    <row r="444" spans="1:23" x14ac:dyDescent="0.2">
      <c r="A444" s="30">
        <v>442</v>
      </c>
      <c r="B444" s="10" t="s">
        <v>417</v>
      </c>
      <c r="C444" s="44">
        <v>35</v>
      </c>
      <c r="D444" s="44"/>
      <c r="E444" s="44">
        <f t="shared" si="18"/>
        <v>35</v>
      </c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12">
        <f t="shared" si="19"/>
        <v>0</v>
      </c>
      <c r="W444" s="12">
        <f t="shared" si="20"/>
        <v>35</v>
      </c>
    </row>
    <row r="445" spans="1:23" x14ac:dyDescent="0.2">
      <c r="A445" s="30">
        <v>443</v>
      </c>
      <c r="B445" s="10" t="s">
        <v>418</v>
      </c>
      <c r="C445" s="44">
        <v>15</v>
      </c>
      <c r="D445" s="44"/>
      <c r="E445" s="44">
        <f t="shared" si="18"/>
        <v>15</v>
      </c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12">
        <f t="shared" si="19"/>
        <v>0</v>
      </c>
      <c r="W445" s="12">
        <f t="shared" si="20"/>
        <v>15</v>
      </c>
    </row>
    <row r="446" spans="1:23" x14ac:dyDescent="0.2">
      <c r="A446" s="30">
        <v>444</v>
      </c>
      <c r="B446" s="10" t="s">
        <v>419</v>
      </c>
      <c r="C446" s="44">
        <v>80</v>
      </c>
      <c r="D446" s="44"/>
      <c r="E446" s="44">
        <f t="shared" si="18"/>
        <v>80</v>
      </c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12">
        <f t="shared" si="19"/>
        <v>0</v>
      </c>
      <c r="W446" s="12">
        <f t="shared" si="20"/>
        <v>80</v>
      </c>
    </row>
    <row r="447" spans="1:23" x14ac:dyDescent="0.2">
      <c r="A447" s="30">
        <v>445</v>
      </c>
      <c r="B447" s="10" t="s">
        <v>420</v>
      </c>
      <c r="C447" s="44">
        <v>36</v>
      </c>
      <c r="D447" s="44"/>
      <c r="E447" s="44">
        <f t="shared" si="18"/>
        <v>36</v>
      </c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12">
        <f t="shared" si="19"/>
        <v>0</v>
      </c>
      <c r="W447" s="12">
        <f t="shared" si="20"/>
        <v>36</v>
      </c>
    </row>
    <row r="448" spans="1:23" x14ac:dyDescent="0.2">
      <c r="A448" s="30">
        <v>446</v>
      </c>
      <c r="B448" s="10" t="s">
        <v>421</v>
      </c>
      <c r="C448" s="44">
        <v>2</v>
      </c>
      <c r="D448" s="44"/>
      <c r="E448" s="44">
        <f t="shared" si="18"/>
        <v>2</v>
      </c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12">
        <f t="shared" si="19"/>
        <v>0</v>
      </c>
      <c r="W448" s="12">
        <f t="shared" si="20"/>
        <v>2</v>
      </c>
    </row>
    <row r="449" spans="1:23" x14ac:dyDescent="0.2">
      <c r="A449" s="30">
        <v>447</v>
      </c>
      <c r="B449" s="10" t="s">
        <v>422</v>
      </c>
      <c r="C449" s="44">
        <v>8</v>
      </c>
      <c r="D449" s="44"/>
      <c r="E449" s="44">
        <f t="shared" si="18"/>
        <v>8</v>
      </c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12">
        <f t="shared" si="19"/>
        <v>0</v>
      </c>
      <c r="W449" s="12">
        <f t="shared" si="20"/>
        <v>8</v>
      </c>
    </row>
    <row r="450" spans="1:23" x14ac:dyDescent="0.2">
      <c r="A450" s="30">
        <v>448</v>
      </c>
      <c r="B450" s="10" t="s">
        <v>423</v>
      </c>
      <c r="C450" s="44">
        <v>9</v>
      </c>
      <c r="D450" s="44"/>
      <c r="E450" s="44">
        <f t="shared" si="18"/>
        <v>9</v>
      </c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12">
        <f t="shared" si="19"/>
        <v>0</v>
      </c>
      <c r="W450" s="12">
        <f t="shared" si="20"/>
        <v>9</v>
      </c>
    </row>
    <row r="451" spans="1:23" x14ac:dyDescent="0.2">
      <c r="A451" s="30">
        <v>449</v>
      </c>
      <c r="B451" s="10" t="s">
        <v>424</v>
      </c>
      <c r="C451" s="44">
        <v>3</v>
      </c>
      <c r="D451" s="44"/>
      <c r="E451" s="44">
        <f t="shared" ref="E451:E514" si="21">C451+D451</f>
        <v>3</v>
      </c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12">
        <f t="shared" ref="V451:V514" si="22">SUM(F451:U451)</f>
        <v>0</v>
      </c>
      <c r="W451" s="12">
        <f t="shared" ref="W451:W514" si="23">E451-V451</f>
        <v>3</v>
      </c>
    </row>
    <row r="452" spans="1:23" x14ac:dyDescent="0.2">
      <c r="A452" s="30">
        <v>450</v>
      </c>
      <c r="B452" s="10" t="s">
        <v>425</v>
      </c>
      <c r="C452" s="44">
        <v>30</v>
      </c>
      <c r="D452" s="44"/>
      <c r="E452" s="44">
        <f t="shared" si="21"/>
        <v>30</v>
      </c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12">
        <f t="shared" si="22"/>
        <v>0</v>
      </c>
      <c r="W452" s="12">
        <f t="shared" si="23"/>
        <v>30</v>
      </c>
    </row>
    <row r="453" spans="1:23" x14ac:dyDescent="0.2">
      <c r="A453" s="30">
        <v>451</v>
      </c>
      <c r="B453" s="10" t="s">
        <v>426</v>
      </c>
      <c r="C453" s="44">
        <v>32</v>
      </c>
      <c r="D453" s="44"/>
      <c r="E453" s="44">
        <f t="shared" si="21"/>
        <v>32</v>
      </c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12">
        <f t="shared" si="22"/>
        <v>0</v>
      </c>
      <c r="W453" s="12">
        <f t="shared" si="23"/>
        <v>32</v>
      </c>
    </row>
    <row r="454" spans="1:23" x14ac:dyDescent="0.2">
      <c r="A454" s="30">
        <v>452</v>
      </c>
      <c r="B454" s="10" t="s">
        <v>427</v>
      </c>
      <c r="C454" s="44">
        <v>12</v>
      </c>
      <c r="D454" s="44"/>
      <c r="E454" s="44">
        <f t="shared" si="21"/>
        <v>12</v>
      </c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12">
        <f t="shared" si="22"/>
        <v>0</v>
      </c>
      <c r="W454" s="12">
        <f t="shared" si="23"/>
        <v>12</v>
      </c>
    </row>
    <row r="455" spans="1:23" x14ac:dyDescent="0.2">
      <c r="A455" s="30">
        <v>453</v>
      </c>
      <c r="B455" s="10" t="s">
        <v>428</v>
      </c>
      <c r="C455" s="44">
        <v>0</v>
      </c>
      <c r="D455" s="44"/>
      <c r="E455" s="44">
        <f t="shared" si="21"/>
        <v>0</v>
      </c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12">
        <f t="shared" si="22"/>
        <v>0</v>
      </c>
      <c r="W455" s="12">
        <f t="shared" si="23"/>
        <v>0</v>
      </c>
    </row>
    <row r="456" spans="1:23" x14ac:dyDescent="0.2">
      <c r="A456" s="30">
        <v>454</v>
      </c>
      <c r="B456" s="10" t="s">
        <v>429</v>
      </c>
      <c r="C456" s="44">
        <v>8</v>
      </c>
      <c r="D456" s="44"/>
      <c r="E456" s="44">
        <f t="shared" si="21"/>
        <v>8</v>
      </c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12">
        <f t="shared" si="22"/>
        <v>0</v>
      </c>
      <c r="W456" s="12">
        <f t="shared" si="23"/>
        <v>8</v>
      </c>
    </row>
    <row r="457" spans="1:23" x14ac:dyDescent="0.2">
      <c r="A457" s="30">
        <v>455</v>
      </c>
      <c r="B457" s="10" t="s">
        <v>2018</v>
      </c>
      <c r="C457" s="44">
        <v>20</v>
      </c>
      <c r="D457" s="44"/>
      <c r="E457" s="44">
        <f t="shared" si="21"/>
        <v>20</v>
      </c>
      <c r="F457" s="44"/>
      <c r="G457" s="44"/>
      <c r="H457" s="44"/>
      <c r="I457" s="44"/>
      <c r="J457" s="44"/>
      <c r="K457" s="44">
        <f>10</f>
        <v>10</v>
      </c>
      <c r="L457" s="44">
        <f>1</f>
        <v>1</v>
      </c>
      <c r="M457" s="44"/>
      <c r="N457" s="44"/>
      <c r="O457" s="44"/>
      <c r="P457" s="44"/>
      <c r="Q457" s="44"/>
      <c r="R457" s="44"/>
      <c r="S457" s="44"/>
      <c r="T457" s="44"/>
      <c r="U457" s="44"/>
      <c r="V457" s="12">
        <f t="shared" si="22"/>
        <v>11</v>
      </c>
      <c r="W457" s="12">
        <f t="shared" si="23"/>
        <v>9</v>
      </c>
    </row>
    <row r="458" spans="1:23" x14ac:dyDescent="0.2">
      <c r="A458" s="30">
        <v>456</v>
      </c>
      <c r="B458" s="10" t="s">
        <v>2342</v>
      </c>
      <c r="C458" s="44">
        <v>31</v>
      </c>
      <c r="D458" s="44"/>
      <c r="E458" s="44">
        <f t="shared" si="21"/>
        <v>31</v>
      </c>
      <c r="F458" s="44"/>
      <c r="G458" s="44"/>
      <c r="H458" s="44"/>
      <c r="I458" s="44"/>
      <c r="J458" s="44"/>
      <c r="K458" s="44"/>
      <c r="L458" s="44">
        <f>1</f>
        <v>1</v>
      </c>
      <c r="M458" s="44"/>
      <c r="N458" s="44"/>
      <c r="O458" s="44"/>
      <c r="P458" s="44"/>
      <c r="Q458" s="44"/>
      <c r="R458" s="44"/>
      <c r="S458" s="44"/>
      <c r="T458" s="44"/>
      <c r="U458" s="44"/>
      <c r="V458" s="12">
        <f t="shared" si="22"/>
        <v>1</v>
      </c>
      <c r="W458" s="12">
        <f t="shared" si="23"/>
        <v>30</v>
      </c>
    </row>
    <row r="459" spans="1:23" x14ac:dyDescent="0.2">
      <c r="A459" s="30">
        <v>457</v>
      </c>
      <c r="B459" s="10" t="s">
        <v>2023</v>
      </c>
      <c r="C459" s="44">
        <v>9</v>
      </c>
      <c r="D459" s="44"/>
      <c r="E459" s="44">
        <f t="shared" si="21"/>
        <v>9</v>
      </c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12">
        <f t="shared" si="22"/>
        <v>0</v>
      </c>
      <c r="W459" s="12">
        <f t="shared" si="23"/>
        <v>9</v>
      </c>
    </row>
    <row r="460" spans="1:23" x14ac:dyDescent="0.2">
      <c r="A460" s="30">
        <v>458</v>
      </c>
      <c r="B460" s="10" t="s">
        <v>2042</v>
      </c>
      <c r="C460" s="44">
        <v>5</v>
      </c>
      <c r="D460" s="44"/>
      <c r="E460" s="44">
        <f t="shared" si="21"/>
        <v>5</v>
      </c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12">
        <f t="shared" si="22"/>
        <v>0</v>
      </c>
      <c r="W460" s="12">
        <f t="shared" si="23"/>
        <v>5</v>
      </c>
    </row>
    <row r="461" spans="1:23" x14ac:dyDescent="0.2">
      <c r="A461" s="30">
        <v>459</v>
      </c>
      <c r="B461" s="10" t="s">
        <v>2043</v>
      </c>
      <c r="C461" s="44">
        <v>9</v>
      </c>
      <c r="D461" s="44"/>
      <c r="E461" s="44">
        <f t="shared" si="21"/>
        <v>9</v>
      </c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12">
        <f t="shared" si="22"/>
        <v>0</v>
      </c>
      <c r="W461" s="12">
        <f t="shared" si="23"/>
        <v>9</v>
      </c>
    </row>
    <row r="462" spans="1:23" x14ac:dyDescent="0.2">
      <c r="A462" s="30">
        <v>460</v>
      </c>
      <c r="B462" s="10" t="s">
        <v>2024</v>
      </c>
      <c r="C462" s="44">
        <v>5</v>
      </c>
      <c r="D462" s="44"/>
      <c r="E462" s="44">
        <f t="shared" si="21"/>
        <v>5</v>
      </c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12">
        <f t="shared" si="22"/>
        <v>0</v>
      </c>
      <c r="W462" s="12">
        <f t="shared" si="23"/>
        <v>5</v>
      </c>
    </row>
    <row r="463" spans="1:23" x14ac:dyDescent="0.2">
      <c r="A463" s="30">
        <v>461</v>
      </c>
      <c r="B463" s="10" t="s">
        <v>2025</v>
      </c>
      <c r="C463" s="44">
        <v>0</v>
      </c>
      <c r="D463" s="44"/>
      <c r="E463" s="44">
        <f t="shared" si="21"/>
        <v>0</v>
      </c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12">
        <f t="shared" si="22"/>
        <v>0</v>
      </c>
      <c r="W463" s="12">
        <f t="shared" si="23"/>
        <v>0</v>
      </c>
    </row>
    <row r="464" spans="1:23" x14ac:dyDescent="0.2">
      <c r="A464" s="30">
        <v>462</v>
      </c>
      <c r="B464" s="10" t="s">
        <v>2026</v>
      </c>
      <c r="C464" s="44">
        <v>6</v>
      </c>
      <c r="D464" s="44"/>
      <c r="E464" s="44">
        <f t="shared" si="21"/>
        <v>6</v>
      </c>
      <c r="F464" s="44"/>
      <c r="G464" s="44"/>
      <c r="H464" s="44"/>
      <c r="I464" s="44"/>
      <c r="J464" s="44"/>
      <c r="K464" s="44"/>
      <c r="L464" s="44">
        <f>1</f>
        <v>1</v>
      </c>
      <c r="M464" s="44"/>
      <c r="N464" s="44"/>
      <c r="O464" s="44"/>
      <c r="P464" s="44"/>
      <c r="Q464" s="44"/>
      <c r="R464" s="44"/>
      <c r="S464" s="44"/>
      <c r="T464" s="44"/>
      <c r="U464" s="44"/>
      <c r="V464" s="12">
        <f t="shared" si="22"/>
        <v>1</v>
      </c>
      <c r="W464" s="12">
        <f t="shared" si="23"/>
        <v>5</v>
      </c>
    </row>
    <row r="465" spans="1:23" x14ac:dyDescent="0.2">
      <c r="A465" s="30">
        <v>463</v>
      </c>
      <c r="B465" s="10" t="s">
        <v>2027</v>
      </c>
      <c r="C465" s="44">
        <v>2</v>
      </c>
      <c r="D465" s="44"/>
      <c r="E465" s="44">
        <f t="shared" si="21"/>
        <v>2</v>
      </c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12">
        <f t="shared" si="22"/>
        <v>0</v>
      </c>
      <c r="W465" s="12">
        <f t="shared" si="23"/>
        <v>2</v>
      </c>
    </row>
    <row r="466" spans="1:23" x14ac:dyDescent="0.2">
      <c r="A466" s="30">
        <v>464</v>
      </c>
      <c r="B466" s="10" t="s">
        <v>2044</v>
      </c>
      <c r="C466" s="44">
        <v>2</v>
      </c>
      <c r="D466" s="44"/>
      <c r="E466" s="44">
        <f t="shared" si="21"/>
        <v>2</v>
      </c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12">
        <f t="shared" si="22"/>
        <v>0</v>
      </c>
      <c r="W466" s="12">
        <f t="shared" si="23"/>
        <v>2</v>
      </c>
    </row>
    <row r="467" spans="1:23" x14ac:dyDescent="0.2">
      <c r="A467" s="30">
        <v>465</v>
      </c>
      <c r="B467" s="10" t="s">
        <v>2028</v>
      </c>
      <c r="C467" s="44">
        <v>1303</v>
      </c>
      <c r="D467" s="44"/>
      <c r="E467" s="44">
        <f t="shared" si="21"/>
        <v>1303</v>
      </c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12">
        <f t="shared" si="22"/>
        <v>0</v>
      </c>
      <c r="W467" s="12">
        <f t="shared" si="23"/>
        <v>1303</v>
      </c>
    </row>
    <row r="468" spans="1:23" x14ac:dyDescent="0.2">
      <c r="A468" s="30">
        <v>466</v>
      </c>
      <c r="B468" s="10" t="s">
        <v>2029</v>
      </c>
      <c r="C468" s="44">
        <v>593</v>
      </c>
      <c r="D468" s="44"/>
      <c r="E468" s="44">
        <f t="shared" si="21"/>
        <v>593</v>
      </c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12">
        <f t="shared" si="22"/>
        <v>0</v>
      </c>
      <c r="W468" s="12">
        <f t="shared" si="23"/>
        <v>593</v>
      </c>
    </row>
    <row r="469" spans="1:23" x14ac:dyDescent="0.2">
      <c r="A469" s="30">
        <v>467</v>
      </c>
      <c r="B469" s="10" t="s">
        <v>2030</v>
      </c>
      <c r="C469" s="44">
        <v>2</v>
      </c>
      <c r="D469" s="44"/>
      <c r="E469" s="44">
        <f t="shared" si="21"/>
        <v>2</v>
      </c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12">
        <f t="shared" si="22"/>
        <v>0</v>
      </c>
      <c r="W469" s="12">
        <f t="shared" si="23"/>
        <v>2</v>
      </c>
    </row>
    <row r="470" spans="1:23" x14ac:dyDescent="0.2">
      <c r="A470" s="30">
        <v>468</v>
      </c>
      <c r="B470" s="10" t="s">
        <v>2031</v>
      </c>
      <c r="C470" s="44">
        <v>0</v>
      </c>
      <c r="D470" s="44"/>
      <c r="E470" s="44">
        <f t="shared" si="21"/>
        <v>0</v>
      </c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12">
        <f t="shared" si="22"/>
        <v>0</v>
      </c>
      <c r="W470" s="12">
        <f t="shared" si="23"/>
        <v>0</v>
      </c>
    </row>
    <row r="471" spans="1:23" x14ac:dyDescent="0.2">
      <c r="A471" s="30">
        <v>469</v>
      </c>
      <c r="B471" s="10" t="s">
        <v>2032</v>
      </c>
      <c r="C471" s="44">
        <v>4</v>
      </c>
      <c r="D471" s="44"/>
      <c r="E471" s="44">
        <f t="shared" si="21"/>
        <v>4</v>
      </c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12">
        <f t="shared" si="22"/>
        <v>0</v>
      </c>
      <c r="W471" s="12">
        <f t="shared" si="23"/>
        <v>4</v>
      </c>
    </row>
    <row r="472" spans="1:23" x14ac:dyDescent="0.2">
      <c r="A472" s="30">
        <v>470</v>
      </c>
      <c r="B472" s="10" t="s">
        <v>2046</v>
      </c>
      <c r="C472" s="44">
        <v>1</v>
      </c>
      <c r="D472" s="44"/>
      <c r="E472" s="44">
        <f t="shared" si="21"/>
        <v>1</v>
      </c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12">
        <f t="shared" si="22"/>
        <v>0</v>
      </c>
      <c r="W472" s="12">
        <f t="shared" si="23"/>
        <v>1</v>
      </c>
    </row>
    <row r="473" spans="1:23" x14ac:dyDescent="0.2">
      <c r="A473" s="30">
        <v>471</v>
      </c>
      <c r="B473" s="10" t="s">
        <v>2033</v>
      </c>
      <c r="C473" s="44">
        <v>2</v>
      </c>
      <c r="D473" s="44"/>
      <c r="E473" s="44">
        <f t="shared" si="21"/>
        <v>2</v>
      </c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12">
        <f t="shared" si="22"/>
        <v>0</v>
      </c>
      <c r="W473" s="12">
        <f t="shared" si="23"/>
        <v>2</v>
      </c>
    </row>
    <row r="474" spans="1:23" x14ac:dyDescent="0.2">
      <c r="A474" s="30">
        <v>472</v>
      </c>
      <c r="B474" s="10" t="s">
        <v>2034</v>
      </c>
      <c r="C474" s="44">
        <v>0</v>
      </c>
      <c r="D474" s="44"/>
      <c r="E474" s="44">
        <f t="shared" si="21"/>
        <v>0</v>
      </c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12">
        <f t="shared" si="22"/>
        <v>0</v>
      </c>
      <c r="W474" s="12">
        <f t="shared" si="23"/>
        <v>0</v>
      </c>
    </row>
    <row r="475" spans="1:23" x14ac:dyDescent="0.2">
      <c r="A475" s="30">
        <v>473</v>
      </c>
      <c r="B475" s="10" t="s">
        <v>2035</v>
      </c>
      <c r="C475" s="44">
        <v>3</v>
      </c>
      <c r="D475" s="44"/>
      <c r="E475" s="44">
        <f t="shared" si="21"/>
        <v>3</v>
      </c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12">
        <f t="shared" si="22"/>
        <v>0</v>
      </c>
      <c r="W475" s="12">
        <f t="shared" si="23"/>
        <v>3</v>
      </c>
    </row>
    <row r="476" spans="1:23" x14ac:dyDescent="0.2">
      <c r="A476" s="30">
        <v>474</v>
      </c>
      <c r="B476" s="10" t="s">
        <v>2036</v>
      </c>
      <c r="C476" s="44">
        <v>2</v>
      </c>
      <c r="D476" s="44"/>
      <c r="E476" s="44">
        <f t="shared" si="21"/>
        <v>2</v>
      </c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12">
        <f t="shared" si="22"/>
        <v>0</v>
      </c>
      <c r="W476" s="12">
        <f t="shared" si="23"/>
        <v>2</v>
      </c>
    </row>
    <row r="477" spans="1:23" x14ac:dyDescent="0.2">
      <c r="A477" s="30">
        <v>475</v>
      </c>
      <c r="B477" s="10" t="s">
        <v>2037</v>
      </c>
      <c r="C477" s="44">
        <v>5</v>
      </c>
      <c r="D477" s="44"/>
      <c r="E477" s="44">
        <f t="shared" si="21"/>
        <v>5</v>
      </c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12">
        <f t="shared" si="22"/>
        <v>0</v>
      </c>
      <c r="W477" s="12">
        <f t="shared" si="23"/>
        <v>5</v>
      </c>
    </row>
    <row r="478" spans="1:23" x14ac:dyDescent="0.2">
      <c r="A478" s="30">
        <v>476</v>
      </c>
      <c r="B478" s="10" t="s">
        <v>2038</v>
      </c>
      <c r="C478" s="44">
        <v>0</v>
      </c>
      <c r="D478" s="44"/>
      <c r="E478" s="44">
        <f t="shared" si="21"/>
        <v>0</v>
      </c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12">
        <f t="shared" si="22"/>
        <v>0</v>
      </c>
      <c r="W478" s="12">
        <f t="shared" si="23"/>
        <v>0</v>
      </c>
    </row>
    <row r="479" spans="1:23" x14ac:dyDescent="0.2">
      <c r="A479" s="30">
        <v>477</v>
      </c>
      <c r="B479" s="10" t="s">
        <v>2039</v>
      </c>
      <c r="C479" s="44">
        <v>4</v>
      </c>
      <c r="D479" s="44"/>
      <c r="E479" s="44">
        <f t="shared" si="21"/>
        <v>4</v>
      </c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12">
        <f t="shared" si="22"/>
        <v>0</v>
      </c>
      <c r="W479" s="12">
        <f t="shared" si="23"/>
        <v>4</v>
      </c>
    </row>
    <row r="480" spans="1:23" x14ac:dyDescent="0.2">
      <c r="A480" s="30">
        <v>478</v>
      </c>
      <c r="B480" s="10" t="s">
        <v>2040</v>
      </c>
      <c r="C480" s="44">
        <v>0</v>
      </c>
      <c r="D480" s="44"/>
      <c r="E480" s="44">
        <f t="shared" si="21"/>
        <v>0</v>
      </c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12">
        <f t="shared" si="22"/>
        <v>0</v>
      </c>
      <c r="W480" s="12">
        <f t="shared" si="23"/>
        <v>0</v>
      </c>
    </row>
    <row r="481" spans="1:23" x14ac:dyDescent="0.2">
      <c r="A481" s="30">
        <v>479</v>
      </c>
      <c r="B481" s="10" t="s">
        <v>2117</v>
      </c>
      <c r="C481" s="44">
        <v>26</v>
      </c>
      <c r="D481" s="44"/>
      <c r="E481" s="44">
        <f t="shared" si="21"/>
        <v>26</v>
      </c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12">
        <f t="shared" si="22"/>
        <v>0</v>
      </c>
      <c r="W481" s="12">
        <f t="shared" si="23"/>
        <v>26</v>
      </c>
    </row>
    <row r="482" spans="1:23" x14ac:dyDescent="0.2">
      <c r="A482" s="30">
        <v>480</v>
      </c>
      <c r="B482" s="10" t="s">
        <v>2078</v>
      </c>
      <c r="C482" s="44">
        <v>9</v>
      </c>
      <c r="D482" s="44"/>
      <c r="E482" s="44">
        <f t="shared" si="21"/>
        <v>9</v>
      </c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12">
        <f t="shared" si="22"/>
        <v>0</v>
      </c>
      <c r="W482" s="12">
        <f t="shared" si="23"/>
        <v>9</v>
      </c>
    </row>
    <row r="483" spans="1:23" x14ac:dyDescent="0.2">
      <c r="A483" s="30">
        <v>490</v>
      </c>
      <c r="B483" s="10" t="s">
        <v>2079</v>
      </c>
      <c r="C483" s="44">
        <v>5</v>
      </c>
      <c r="D483" s="44"/>
      <c r="E483" s="44">
        <f t="shared" si="21"/>
        <v>5</v>
      </c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12">
        <f t="shared" si="22"/>
        <v>0</v>
      </c>
      <c r="W483" s="12">
        <f t="shared" si="23"/>
        <v>5</v>
      </c>
    </row>
    <row r="484" spans="1:23" x14ac:dyDescent="0.2">
      <c r="A484" s="30">
        <v>491</v>
      </c>
      <c r="B484" s="10" t="s">
        <v>2149</v>
      </c>
      <c r="C484" s="44">
        <v>0</v>
      </c>
      <c r="D484" s="44"/>
      <c r="E484" s="44">
        <f t="shared" si="21"/>
        <v>0</v>
      </c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12">
        <f t="shared" si="22"/>
        <v>0</v>
      </c>
      <c r="W484" s="12">
        <f t="shared" si="23"/>
        <v>0</v>
      </c>
    </row>
    <row r="485" spans="1:23" ht="13.5" x14ac:dyDescent="0.25">
      <c r="A485" s="30">
        <v>492</v>
      </c>
      <c r="B485" s="10" t="s">
        <v>2161</v>
      </c>
      <c r="C485" s="80">
        <v>54</v>
      </c>
      <c r="D485" s="80"/>
      <c r="E485" s="44">
        <f t="shared" si="21"/>
        <v>54</v>
      </c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12">
        <f t="shared" si="22"/>
        <v>0</v>
      </c>
      <c r="W485" s="12">
        <f t="shared" si="23"/>
        <v>54</v>
      </c>
    </row>
    <row r="486" spans="1:23" ht="13.5" x14ac:dyDescent="0.25">
      <c r="A486" s="30">
        <v>493</v>
      </c>
      <c r="B486" s="10" t="s">
        <v>2162</v>
      </c>
      <c r="C486" s="80">
        <v>157</v>
      </c>
      <c r="D486" s="80"/>
      <c r="E486" s="44">
        <f t="shared" si="21"/>
        <v>157</v>
      </c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12">
        <f t="shared" si="22"/>
        <v>0</v>
      </c>
      <c r="W486" s="12">
        <f t="shared" si="23"/>
        <v>157</v>
      </c>
    </row>
    <row r="487" spans="1:23" ht="13.5" x14ac:dyDescent="0.25">
      <c r="A487" s="30">
        <v>494</v>
      </c>
      <c r="B487" s="10" t="s">
        <v>2163</v>
      </c>
      <c r="C487" s="80">
        <v>30</v>
      </c>
      <c r="D487" s="80"/>
      <c r="E487" s="44">
        <f t="shared" si="21"/>
        <v>30</v>
      </c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12">
        <f t="shared" si="22"/>
        <v>0</v>
      </c>
      <c r="W487" s="12">
        <f t="shared" si="23"/>
        <v>30</v>
      </c>
    </row>
    <row r="488" spans="1:23" ht="13.5" x14ac:dyDescent="0.25">
      <c r="A488" s="30">
        <v>495</v>
      </c>
      <c r="B488" s="10" t="s">
        <v>2343</v>
      </c>
      <c r="C488" s="80">
        <v>0</v>
      </c>
      <c r="D488" s="80"/>
      <c r="E488" s="44">
        <f t="shared" si="21"/>
        <v>0</v>
      </c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12">
        <f t="shared" si="22"/>
        <v>0</v>
      </c>
      <c r="W488" s="12">
        <f t="shared" si="23"/>
        <v>0</v>
      </c>
    </row>
    <row r="489" spans="1:23" ht="13.5" x14ac:dyDescent="0.25">
      <c r="A489" s="30">
        <v>496</v>
      </c>
      <c r="B489" s="38" t="s">
        <v>2344</v>
      </c>
      <c r="C489" s="80">
        <v>0</v>
      </c>
      <c r="D489" s="80"/>
      <c r="E489" s="44">
        <f t="shared" si="21"/>
        <v>0</v>
      </c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12">
        <f t="shared" si="22"/>
        <v>0</v>
      </c>
      <c r="W489" s="12">
        <f t="shared" si="23"/>
        <v>0</v>
      </c>
    </row>
    <row r="490" spans="1:23" ht="13.5" x14ac:dyDescent="0.25">
      <c r="A490" s="30">
        <v>497</v>
      </c>
      <c r="B490" s="10" t="s">
        <v>2345</v>
      </c>
      <c r="C490" s="80">
        <v>5</v>
      </c>
      <c r="D490" s="80"/>
      <c r="E490" s="44">
        <f t="shared" si="21"/>
        <v>5</v>
      </c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12">
        <f t="shared" si="22"/>
        <v>0</v>
      </c>
      <c r="W490" s="12">
        <f t="shared" si="23"/>
        <v>5</v>
      </c>
    </row>
    <row r="491" spans="1:23" ht="13.5" x14ac:dyDescent="0.25">
      <c r="A491" s="30">
        <v>498</v>
      </c>
      <c r="B491" s="10" t="s">
        <v>2346</v>
      </c>
      <c r="C491" s="80">
        <v>6</v>
      </c>
      <c r="D491" s="80"/>
      <c r="E491" s="44">
        <f t="shared" si="21"/>
        <v>6</v>
      </c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12">
        <f t="shared" si="22"/>
        <v>0</v>
      </c>
      <c r="W491" s="12">
        <f t="shared" si="23"/>
        <v>6</v>
      </c>
    </row>
    <row r="492" spans="1:23" ht="13.5" x14ac:dyDescent="0.25">
      <c r="A492" s="30">
        <v>499</v>
      </c>
      <c r="B492" s="38" t="s">
        <v>2347</v>
      </c>
      <c r="C492" s="80">
        <v>1</v>
      </c>
      <c r="D492" s="80"/>
      <c r="E492" s="44">
        <f t="shared" si="21"/>
        <v>1</v>
      </c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12">
        <f t="shared" si="22"/>
        <v>0</v>
      </c>
      <c r="W492" s="12">
        <f t="shared" si="23"/>
        <v>1</v>
      </c>
    </row>
    <row r="493" spans="1:23" ht="13.5" x14ac:dyDescent="0.25">
      <c r="A493" s="30">
        <v>500</v>
      </c>
      <c r="B493" s="38" t="s">
        <v>2348</v>
      </c>
      <c r="C493" s="80">
        <v>1</v>
      </c>
      <c r="D493" s="80"/>
      <c r="E493" s="44">
        <f t="shared" si="21"/>
        <v>1</v>
      </c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12">
        <f t="shared" si="22"/>
        <v>0</v>
      </c>
      <c r="W493" s="12">
        <f t="shared" si="23"/>
        <v>1</v>
      </c>
    </row>
    <row r="494" spans="1:23" ht="13.5" x14ac:dyDescent="0.25">
      <c r="A494" s="30">
        <v>501</v>
      </c>
      <c r="B494" s="38" t="s">
        <v>2349</v>
      </c>
      <c r="C494" s="80">
        <v>0</v>
      </c>
      <c r="D494" s="80"/>
      <c r="E494" s="44">
        <f t="shared" si="21"/>
        <v>0</v>
      </c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12">
        <f t="shared" si="22"/>
        <v>0</v>
      </c>
      <c r="W494" s="12">
        <f t="shared" si="23"/>
        <v>0</v>
      </c>
    </row>
    <row r="495" spans="1:23" ht="13.5" x14ac:dyDescent="0.25">
      <c r="A495" s="30">
        <v>502</v>
      </c>
      <c r="B495" s="38" t="s">
        <v>2350</v>
      </c>
      <c r="C495" s="80">
        <v>5</v>
      </c>
      <c r="D495" s="80"/>
      <c r="E495" s="44">
        <f t="shared" si="21"/>
        <v>5</v>
      </c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12">
        <f t="shared" si="22"/>
        <v>0</v>
      </c>
      <c r="W495" s="12">
        <f t="shared" si="23"/>
        <v>5</v>
      </c>
    </row>
    <row r="496" spans="1:23" ht="13.5" x14ac:dyDescent="0.25">
      <c r="A496" s="30">
        <v>503</v>
      </c>
      <c r="B496" s="38" t="s">
        <v>2407</v>
      </c>
      <c r="C496" s="80">
        <v>1</v>
      </c>
      <c r="D496" s="80"/>
      <c r="E496" s="44">
        <f t="shared" si="21"/>
        <v>1</v>
      </c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12">
        <f t="shared" si="22"/>
        <v>0</v>
      </c>
      <c r="W496" s="12">
        <f t="shared" si="23"/>
        <v>1</v>
      </c>
    </row>
    <row r="497" spans="1:23" ht="13.5" x14ac:dyDescent="0.25">
      <c r="A497" s="30">
        <v>504</v>
      </c>
      <c r="B497" s="38" t="s">
        <v>2351</v>
      </c>
      <c r="C497" s="80">
        <v>0</v>
      </c>
      <c r="D497" s="80"/>
      <c r="E497" s="44">
        <f t="shared" si="21"/>
        <v>0</v>
      </c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12">
        <f t="shared" si="22"/>
        <v>0</v>
      </c>
      <c r="W497" s="12">
        <f t="shared" si="23"/>
        <v>0</v>
      </c>
    </row>
    <row r="498" spans="1:23" ht="13.5" x14ac:dyDescent="0.25">
      <c r="A498" s="30">
        <v>505</v>
      </c>
      <c r="B498" s="38" t="s">
        <v>2352</v>
      </c>
      <c r="C498" s="80">
        <v>3</v>
      </c>
      <c r="D498" s="80"/>
      <c r="E498" s="44">
        <f t="shared" si="21"/>
        <v>3</v>
      </c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12">
        <f t="shared" si="22"/>
        <v>0</v>
      </c>
      <c r="W498" s="12">
        <f t="shared" si="23"/>
        <v>3</v>
      </c>
    </row>
    <row r="499" spans="1:23" ht="13.5" x14ac:dyDescent="0.25">
      <c r="A499" s="30">
        <v>506</v>
      </c>
      <c r="B499" s="38" t="s">
        <v>2353</v>
      </c>
      <c r="C499" s="80">
        <v>2</v>
      </c>
      <c r="D499" s="80"/>
      <c r="E499" s="44">
        <f t="shared" si="21"/>
        <v>2</v>
      </c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12">
        <f t="shared" si="22"/>
        <v>0</v>
      </c>
      <c r="W499" s="12">
        <f t="shared" si="23"/>
        <v>2</v>
      </c>
    </row>
    <row r="500" spans="1:23" ht="13.5" x14ac:dyDescent="0.25">
      <c r="A500" s="30">
        <v>507</v>
      </c>
      <c r="B500" s="10" t="s">
        <v>2354</v>
      </c>
      <c r="C500" s="80">
        <v>0</v>
      </c>
      <c r="D500" s="80"/>
      <c r="E500" s="44">
        <f t="shared" si="21"/>
        <v>0</v>
      </c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12">
        <f t="shared" si="22"/>
        <v>0</v>
      </c>
      <c r="W500" s="12">
        <f t="shared" si="23"/>
        <v>0</v>
      </c>
    </row>
    <row r="501" spans="1:23" ht="13.5" x14ac:dyDescent="0.25">
      <c r="A501" s="30">
        <v>508</v>
      </c>
      <c r="B501" s="38" t="s">
        <v>2355</v>
      </c>
      <c r="C501" s="80">
        <v>5</v>
      </c>
      <c r="D501" s="80"/>
      <c r="E501" s="44">
        <f t="shared" si="21"/>
        <v>5</v>
      </c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12">
        <f t="shared" si="22"/>
        <v>0</v>
      </c>
      <c r="W501" s="12">
        <f t="shared" si="23"/>
        <v>5</v>
      </c>
    </row>
    <row r="502" spans="1:23" ht="13.5" x14ac:dyDescent="0.25">
      <c r="A502" s="30">
        <v>509</v>
      </c>
      <c r="B502" s="38" t="s">
        <v>2400</v>
      </c>
      <c r="C502" s="80">
        <v>7</v>
      </c>
      <c r="D502" s="80"/>
      <c r="E502" s="44">
        <f t="shared" si="21"/>
        <v>7</v>
      </c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12">
        <f t="shared" si="22"/>
        <v>0</v>
      </c>
      <c r="W502" s="12">
        <f t="shared" si="23"/>
        <v>7</v>
      </c>
    </row>
    <row r="503" spans="1:23" ht="13.5" x14ac:dyDescent="0.25">
      <c r="A503" s="30">
        <v>510</v>
      </c>
      <c r="B503" s="38" t="s">
        <v>2356</v>
      </c>
      <c r="C503" s="80">
        <v>0</v>
      </c>
      <c r="D503" s="80"/>
      <c r="E503" s="44">
        <f t="shared" si="21"/>
        <v>0</v>
      </c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12">
        <f t="shared" si="22"/>
        <v>0</v>
      </c>
      <c r="W503" s="12">
        <f t="shared" si="23"/>
        <v>0</v>
      </c>
    </row>
    <row r="504" spans="1:23" ht="13.5" x14ac:dyDescent="0.25">
      <c r="A504" s="30">
        <v>511</v>
      </c>
      <c r="B504" s="38" t="s">
        <v>2357</v>
      </c>
      <c r="C504" s="80">
        <v>3</v>
      </c>
      <c r="D504" s="80"/>
      <c r="E504" s="44">
        <f t="shared" si="21"/>
        <v>3</v>
      </c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12">
        <f t="shared" si="22"/>
        <v>0</v>
      </c>
      <c r="W504" s="12">
        <f t="shared" si="23"/>
        <v>3</v>
      </c>
    </row>
    <row r="505" spans="1:23" ht="13.5" x14ac:dyDescent="0.25">
      <c r="A505" s="30">
        <v>512</v>
      </c>
      <c r="B505" s="38" t="s">
        <v>2358</v>
      </c>
      <c r="C505" s="80">
        <v>4</v>
      </c>
      <c r="D505" s="80"/>
      <c r="E505" s="44">
        <f t="shared" si="21"/>
        <v>4</v>
      </c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12">
        <f t="shared" si="22"/>
        <v>0</v>
      </c>
      <c r="W505" s="12">
        <f t="shared" si="23"/>
        <v>4</v>
      </c>
    </row>
    <row r="506" spans="1:23" ht="13.5" x14ac:dyDescent="0.25">
      <c r="A506" s="30">
        <v>513</v>
      </c>
      <c r="B506" s="38" t="s">
        <v>2359</v>
      </c>
      <c r="C506" s="80">
        <v>0</v>
      </c>
      <c r="D506" s="80"/>
      <c r="E506" s="44">
        <f t="shared" si="21"/>
        <v>0</v>
      </c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12">
        <f t="shared" si="22"/>
        <v>0</v>
      </c>
      <c r="W506" s="12">
        <f t="shared" si="23"/>
        <v>0</v>
      </c>
    </row>
    <row r="507" spans="1:23" ht="13.5" x14ac:dyDescent="0.25">
      <c r="A507" s="30">
        <v>514</v>
      </c>
      <c r="B507" s="38" t="s">
        <v>2360</v>
      </c>
      <c r="C507" s="80">
        <v>10</v>
      </c>
      <c r="D507" s="80"/>
      <c r="E507" s="44">
        <f t="shared" si="21"/>
        <v>10</v>
      </c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12">
        <f t="shared" si="22"/>
        <v>0</v>
      </c>
      <c r="W507" s="12">
        <f t="shared" si="23"/>
        <v>10</v>
      </c>
    </row>
    <row r="508" spans="1:23" ht="13.5" x14ac:dyDescent="0.25">
      <c r="A508" s="30">
        <v>515</v>
      </c>
      <c r="B508" s="38" t="s">
        <v>2361</v>
      </c>
      <c r="C508" s="80">
        <v>6</v>
      </c>
      <c r="D508" s="80"/>
      <c r="E508" s="44">
        <f t="shared" si="21"/>
        <v>6</v>
      </c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12">
        <f t="shared" si="22"/>
        <v>0</v>
      </c>
      <c r="W508" s="12">
        <f t="shared" si="23"/>
        <v>6</v>
      </c>
    </row>
    <row r="509" spans="1:23" ht="13.5" x14ac:dyDescent="0.25">
      <c r="A509" s="30">
        <v>516</v>
      </c>
      <c r="B509" s="38" t="s">
        <v>2362</v>
      </c>
      <c r="C509" s="80">
        <v>8</v>
      </c>
      <c r="D509" s="80"/>
      <c r="E509" s="44">
        <f t="shared" si="21"/>
        <v>8</v>
      </c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12">
        <f t="shared" si="22"/>
        <v>0</v>
      </c>
      <c r="W509" s="12">
        <f t="shared" si="23"/>
        <v>8</v>
      </c>
    </row>
    <row r="510" spans="1:23" ht="13.5" x14ac:dyDescent="0.25">
      <c r="A510" s="30">
        <v>517</v>
      </c>
      <c r="B510" s="38" t="s">
        <v>2363</v>
      </c>
      <c r="C510" s="80">
        <v>2</v>
      </c>
      <c r="D510" s="80"/>
      <c r="E510" s="44">
        <f t="shared" si="21"/>
        <v>2</v>
      </c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12">
        <f t="shared" si="22"/>
        <v>0</v>
      </c>
      <c r="W510" s="12">
        <f t="shared" si="23"/>
        <v>2</v>
      </c>
    </row>
    <row r="511" spans="1:23" ht="13.5" x14ac:dyDescent="0.25">
      <c r="A511" s="30">
        <v>518</v>
      </c>
      <c r="B511" s="10" t="s">
        <v>2364</v>
      </c>
      <c r="C511" s="80">
        <v>5</v>
      </c>
      <c r="D511" s="80"/>
      <c r="E511" s="44">
        <f t="shared" si="21"/>
        <v>5</v>
      </c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12">
        <f t="shared" si="22"/>
        <v>0</v>
      </c>
      <c r="W511" s="12">
        <f t="shared" si="23"/>
        <v>5</v>
      </c>
    </row>
    <row r="512" spans="1:23" ht="13.5" x14ac:dyDescent="0.25">
      <c r="A512" s="30">
        <v>519</v>
      </c>
      <c r="B512" s="10" t="s">
        <v>2365</v>
      </c>
      <c r="C512" s="80">
        <v>7</v>
      </c>
      <c r="D512" s="80"/>
      <c r="E512" s="44">
        <f t="shared" si="21"/>
        <v>7</v>
      </c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12">
        <f t="shared" si="22"/>
        <v>0</v>
      </c>
      <c r="W512" s="12">
        <f t="shared" si="23"/>
        <v>7</v>
      </c>
    </row>
    <row r="513" spans="1:23" ht="13.5" x14ac:dyDescent="0.25">
      <c r="A513" s="30">
        <v>520</v>
      </c>
      <c r="B513" s="10" t="s">
        <v>2366</v>
      </c>
      <c r="C513" s="80">
        <v>15</v>
      </c>
      <c r="D513" s="80"/>
      <c r="E513" s="44">
        <f t="shared" si="21"/>
        <v>15</v>
      </c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12">
        <f t="shared" si="22"/>
        <v>0</v>
      </c>
      <c r="W513" s="12">
        <f t="shared" si="23"/>
        <v>15</v>
      </c>
    </row>
    <row r="514" spans="1:23" ht="13.5" x14ac:dyDescent="0.25">
      <c r="A514" s="30">
        <v>521</v>
      </c>
      <c r="B514" s="10" t="s">
        <v>2367</v>
      </c>
      <c r="C514" s="80">
        <v>13</v>
      </c>
      <c r="D514" s="80"/>
      <c r="E514" s="44">
        <f t="shared" si="21"/>
        <v>13</v>
      </c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12">
        <f t="shared" si="22"/>
        <v>0</v>
      </c>
      <c r="W514" s="12">
        <f t="shared" si="23"/>
        <v>13</v>
      </c>
    </row>
    <row r="515" spans="1:23" ht="13.5" x14ac:dyDescent="0.25">
      <c r="A515" s="30">
        <v>522</v>
      </c>
      <c r="B515" s="38" t="s">
        <v>2368</v>
      </c>
      <c r="C515" s="80">
        <v>0</v>
      </c>
      <c r="D515" s="80"/>
      <c r="E515" s="44">
        <f t="shared" ref="E515:E538" si="24">C515+D515</f>
        <v>0</v>
      </c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12">
        <f t="shared" ref="V515:V538" si="25">SUM(F515:U515)</f>
        <v>0</v>
      </c>
      <c r="W515" s="12">
        <f t="shared" ref="W515:W538" si="26">E515-V515</f>
        <v>0</v>
      </c>
    </row>
    <row r="516" spans="1:23" ht="13.5" x14ac:dyDescent="0.25">
      <c r="A516" s="30">
        <v>523</v>
      </c>
      <c r="B516" s="38" t="s">
        <v>2369</v>
      </c>
      <c r="C516" s="80">
        <v>0</v>
      </c>
      <c r="D516" s="80"/>
      <c r="E516" s="44">
        <f t="shared" si="24"/>
        <v>0</v>
      </c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12">
        <f t="shared" si="25"/>
        <v>0</v>
      </c>
      <c r="W516" s="12">
        <f t="shared" si="26"/>
        <v>0</v>
      </c>
    </row>
    <row r="517" spans="1:23" ht="13.5" x14ac:dyDescent="0.25">
      <c r="A517" s="30">
        <v>524</v>
      </c>
      <c r="B517" s="38" t="s">
        <v>2370</v>
      </c>
      <c r="C517" s="80">
        <v>12</v>
      </c>
      <c r="D517" s="80"/>
      <c r="E517" s="44">
        <f t="shared" si="24"/>
        <v>12</v>
      </c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12">
        <f t="shared" si="25"/>
        <v>0</v>
      </c>
      <c r="W517" s="12">
        <f t="shared" si="26"/>
        <v>12</v>
      </c>
    </row>
    <row r="518" spans="1:23" ht="13.5" x14ac:dyDescent="0.25">
      <c r="A518" s="30">
        <v>525</v>
      </c>
      <c r="B518" s="38" t="s">
        <v>2371</v>
      </c>
      <c r="C518" s="80">
        <v>0</v>
      </c>
      <c r="D518" s="80"/>
      <c r="E518" s="44">
        <f t="shared" si="24"/>
        <v>0</v>
      </c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12">
        <f t="shared" si="25"/>
        <v>0</v>
      </c>
      <c r="W518" s="12">
        <f t="shared" si="26"/>
        <v>0</v>
      </c>
    </row>
    <row r="519" spans="1:23" ht="13.5" x14ac:dyDescent="0.25">
      <c r="A519" s="30">
        <v>526</v>
      </c>
      <c r="B519" s="38" t="s">
        <v>2372</v>
      </c>
      <c r="C519" s="80">
        <v>1</v>
      </c>
      <c r="D519" s="80"/>
      <c r="E519" s="44">
        <f t="shared" si="24"/>
        <v>1</v>
      </c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12">
        <f t="shared" si="25"/>
        <v>0</v>
      </c>
      <c r="W519" s="12">
        <f t="shared" si="26"/>
        <v>1</v>
      </c>
    </row>
    <row r="520" spans="1:23" ht="13.5" x14ac:dyDescent="0.25">
      <c r="A520" s="30">
        <v>527</v>
      </c>
      <c r="B520" s="38" t="s">
        <v>2373</v>
      </c>
      <c r="C520" s="80">
        <v>0</v>
      </c>
      <c r="D520" s="80"/>
      <c r="E520" s="44">
        <f t="shared" si="24"/>
        <v>0</v>
      </c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12">
        <f t="shared" si="25"/>
        <v>0</v>
      </c>
      <c r="W520" s="12">
        <f t="shared" si="26"/>
        <v>0</v>
      </c>
    </row>
    <row r="521" spans="1:23" ht="13.5" x14ac:dyDescent="0.25">
      <c r="A521" s="30">
        <v>528</v>
      </c>
      <c r="B521" s="38" t="s">
        <v>2374</v>
      </c>
      <c r="C521" s="80">
        <v>3</v>
      </c>
      <c r="D521" s="80"/>
      <c r="E521" s="44">
        <f t="shared" si="24"/>
        <v>3</v>
      </c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12">
        <f t="shared" si="25"/>
        <v>0</v>
      </c>
      <c r="W521" s="12">
        <f t="shared" si="26"/>
        <v>3</v>
      </c>
    </row>
    <row r="522" spans="1:23" ht="13.5" x14ac:dyDescent="0.25">
      <c r="A522" s="30">
        <v>529</v>
      </c>
      <c r="B522" s="38" t="s">
        <v>2375</v>
      </c>
      <c r="C522" s="80">
        <v>1</v>
      </c>
      <c r="D522" s="80"/>
      <c r="E522" s="44">
        <f t="shared" si="24"/>
        <v>1</v>
      </c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12">
        <f t="shared" si="25"/>
        <v>0</v>
      </c>
      <c r="W522" s="12">
        <f t="shared" si="26"/>
        <v>1</v>
      </c>
    </row>
    <row r="523" spans="1:23" ht="13.5" x14ac:dyDescent="0.25">
      <c r="A523" s="30">
        <v>530</v>
      </c>
      <c r="B523" s="38" t="s">
        <v>2376</v>
      </c>
      <c r="C523" s="80">
        <v>1</v>
      </c>
      <c r="D523" s="80"/>
      <c r="E523" s="44">
        <f t="shared" si="24"/>
        <v>1</v>
      </c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12">
        <f t="shared" si="25"/>
        <v>0</v>
      </c>
      <c r="W523" s="12">
        <f t="shared" si="26"/>
        <v>1</v>
      </c>
    </row>
    <row r="524" spans="1:23" ht="13.5" x14ac:dyDescent="0.25">
      <c r="A524" s="30">
        <v>531</v>
      </c>
      <c r="B524" s="38" t="s">
        <v>2377</v>
      </c>
      <c r="C524" s="80">
        <v>2</v>
      </c>
      <c r="D524" s="80"/>
      <c r="E524" s="44">
        <f t="shared" si="24"/>
        <v>2</v>
      </c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12">
        <f t="shared" si="25"/>
        <v>0</v>
      </c>
      <c r="W524" s="12">
        <f t="shared" si="26"/>
        <v>2</v>
      </c>
    </row>
    <row r="525" spans="1:23" ht="13.5" x14ac:dyDescent="0.25">
      <c r="A525" s="30">
        <v>532</v>
      </c>
      <c r="B525" s="38" t="s">
        <v>2378</v>
      </c>
      <c r="C525" s="80">
        <v>7</v>
      </c>
      <c r="D525" s="80"/>
      <c r="E525" s="44">
        <f t="shared" si="24"/>
        <v>7</v>
      </c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12">
        <f t="shared" si="25"/>
        <v>0</v>
      </c>
      <c r="W525" s="12">
        <f t="shared" si="26"/>
        <v>7</v>
      </c>
    </row>
    <row r="526" spans="1:23" ht="13.5" x14ac:dyDescent="0.25">
      <c r="A526" s="30">
        <v>533</v>
      </c>
      <c r="B526" s="38" t="s">
        <v>2379</v>
      </c>
      <c r="C526" s="80">
        <v>3</v>
      </c>
      <c r="D526" s="80"/>
      <c r="E526" s="44">
        <f t="shared" si="24"/>
        <v>3</v>
      </c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12">
        <f t="shared" si="25"/>
        <v>0</v>
      </c>
      <c r="W526" s="12">
        <f t="shared" si="26"/>
        <v>3</v>
      </c>
    </row>
    <row r="527" spans="1:23" ht="13.5" x14ac:dyDescent="0.25">
      <c r="A527" s="30">
        <v>534</v>
      </c>
      <c r="B527" s="38" t="s">
        <v>2380</v>
      </c>
      <c r="C527" s="80">
        <v>1</v>
      </c>
      <c r="D527" s="80"/>
      <c r="E527" s="44">
        <f t="shared" si="24"/>
        <v>1</v>
      </c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12">
        <f t="shared" si="25"/>
        <v>0</v>
      </c>
      <c r="W527" s="12">
        <f t="shared" si="26"/>
        <v>1</v>
      </c>
    </row>
    <row r="528" spans="1:23" ht="13.5" x14ac:dyDescent="0.25">
      <c r="A528" s="30">
        <v>535</v>
      </c>
      <c r="B528" s="38" t="s">
        <v>2381</v>
      </c>
      <c r="C528" s="80">
        <v>0</v>
      </c>
      <c r="D528" s="80"/>
      <c r="E528" s="44">
        <f t="shared" si="24"/>
        <v>0</v>
      </c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12">
        <f t="shared" si="25"/>
        <v>0</v>
      </c>
      <c r="W528" s="12">
        <f t="shared" si="26"/>
        <v>0</v>
      </c>
    </row>
    <row r="529" spans="1:23" ht="13.5" x14ac:dyDescent="0.25">
      <c r="A529" s="30">
        <v>536</v>
      </c>
      <c r="B529" s="38" t="s">
        <v>2382</v>
      </c>
      <c r="C529" s="80">
        <v>0</v>
      </c>
      <c r="D529" s="80"/>
      <c r="E529" s="44">
        <f t="shared" si="24"/>
        <v>0</v>
      </c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12">
        <f t="shared" si="25"/>
        <v>0</v>
      </c>
      <c r="W529" s="12">
        <f t="shared" si="26"/>
        <v>0</v>
      </c>
    </row>
    <row r="530" spans="1:23" ht="13.5" x14ac:dyDescent="0.25">
      <c r="A530" s="30">
        <v>537</v>
      </c>
      <c r="B530" s="38" t="s">
        <v>2383</v>
      </c>
      <c r="C530" s="80">
        <v>1</v>
      </c>
      <c r="D530" s="80"/>
      <c r="E530" s="44">
        <f t="shared" si="24"/>
        <v>1</v>
      </c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12">
        <f t="shared" si="25"/>
        <v>0</v>
      </c>
      <c r="W530" s="12">
        <f t="shared" si="26"/>
        <v>1</v>
      </c>
    </row>
    <row r="531" spans="1:23" ht="13.5" x14ac:dyDescent="0.25">
      <c r="A531" s="30">
        <v>538</v>
      </c>
      <c r="B531" s="38" t="s">
        <v>2384</v>
      </c>
      <c r="C531" s="80">
        <v>50</v>
      </c>
      <c r="D531" s="80"/>
      <c r="E531" s="44">
        <f t="shared" si="24"/>
        <v>50</v>
      </c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12">
        <f t="shared" si="25"/>
        <v>0</v>
      </c>
      <c r="W531" s="12">
        <f t="shared" si="26"/>
        <v>50</v>
      </c>
    </row>
    <row r="532" spans="1:23" ht="13.5" x14ac:dyDescent="0.25">
      <c r="A532" s="30">
        <v>539</v>
      </c>
      <c r="B532" s="38" t="s">
        <v>2385</v>
      </c>
      <c r="C532" s="80">
        <v>2</v>
      </c>
      <c r="D532" s="80"/>
      <c r="E532" s="44">
        <f t="shared" si="24"/>
        <v>2</v>
      </c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12">
        <f t="shared" si="25"/>
        <v>0</v>
      </c>
      <c r="W532" s="12">
        <f t="shared" si="26"/>
        <v>2</v>
      </c>
    </row>
    <row r="533" spans="1:23" ht="13.5" x14ac:dyDescent="0.25">
      <c r="A533" s="30">
        <v>540</v>
      </c>
      <c r="B533" s="10" t="s">
        <v>2386</v>
      </c>
      <c r="C533" s="80">
        <v>6</v>
      </c>
      <c r="D533" s="80"/>
      <c r="E533" s="44">
        <f t="shared" si="24"/>
        <v>6</v>
      </c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12">
        <f t="shared" si="25"/>
        <v>0</v>
      </c>
      <c r="W533" s="12">
        <f t="shared" si="26"/>
        <v>6</v>
      </c>
    </row>
    <row r="534" spans="1:23" ht="13.5" x14ac:dyDescent="0.25">
      <c r="A534" s="30">
        <v>541</v>
      </c>
      <c r="B534" s="10" t="s">
        <v>2387</v>
      </c>
      <c r="C534" s="80">
        <v>0</v>
      </c>
      <c r="D534" s="80"/>
      <c r="E534" s="44">
        <f t="shared" si="24"/>
        <v>0</v>
      </c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12">
        <f t="shared" si="25"/>
        <v>0</v>
      </c>
      <c r="W534" s="12">
        <f t="shared" si="26"/>
        <v>0</v>
      </c>
    </row>
    <row r="535" spans="1:23" ht="13.5" x14ac:dyDescent="0.25">
      <c r="A535" s="30">
        <v>542</v>
      </c>
      <c r="B535" s="38" t="s">
        <v>2388</v>
      </c>
      <c r="C535" s="80">
        <v>1</v>
      </c>
      <c r="D535" s="80"/>
      <c r="E535" s="44">
        <f t="shared" si="24"/>
        <v>1</v>
      </c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12">
        <f t="shared" si="25"/>
        <v>0</v>
      </c>
      <c r="W535" s="12">
        <f t="shared" si="26"/>
        <v>1</v>
      </c>
    </row>
    <row r="536" spans="1:23" ht="13.5" x14ac:dyDescent="0.25">
      <c r="A536" s="30">
        <v>543</v>
      </c>
      <c r="B536" s="38" t="s">
        <v>2401</v>
      </c>
      <c r="C536" s="80">
        <v>20</v>
      </c>
      <c r="D536" s="80"/>
      <c r="E536" s="44">
        <f t="shared" si="24"/>
        <v>20</v>
      </c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12">
        <f t="shared" si="25"/>
        <v>0</v>
      </c>
      <c r="W536" s="12">
        <f t="shared" si="26"/>
        <v>20</v>
      </c>
    </row>
    <row r="537" spans="1:23" ht="13.5" x14ac:dyDescent="0.25">
      <c r="A537" s="30">
        <v>544</v>
      </c>
      <c r="B537" s="38" t="s">
        <v>2402</v>
      </c>
      <c r="C537" s="80">
        <v>10</v>
      </c>
      <c r="D537" s="80"/>
      <c r="E537" s="44">
        <f t="shared" si="24"/>
        <v>10</v>
      </c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12">
        <f t="shared" si="25"/>
        <v>0</v>
      </c>
      <c r="W537" s="12">
        <f t="shared" si="26"/>
        <v>10</v>
      </c>
    </row>
    <row r="538" spans="1:23" ht="13.5" x14ac:dyDescent="0.25">
      <c r="A538" s="30">
        <v>545</v>
      </c>
      <c r="B538" s="38" t="s">
        <v>2403</v>
      </c>
      <c r="C538" s="80">
        <v>1</v>
      </c>
      <c r="D538" s="80"/>
      <c r="E538" s="44">
        <f t="shared" si="24"/>
        <v>1</v>
      </c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12">
        <f t="shared" si="25"/>
        <v>0</v>
      </c>
      <c r="W538" s="12">
        <f t="shared" si="26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1989</v>
      </c>
      <c r="B1" s="1"/>
      <c r="C1" s="1"/>
      <c r="D1" s="1"/>
    </row>
    <row r="2" spans="1:5" x14ac:dyDescent="0.25">
      <c r="A2" s="1" t="s">
        <v>2077</v>
      </c>
      <c r="B2" s="1"/>
      <c r="C2" s="1"/>
      <c r="D2" s="1"/>
    </row>
    <row r="3" spans="1:5" x14ac:dyDescent="0.25">
      <c r="A3" s="1" t="s">
        <v>2127</v>
      </c>
      <c r="B3" s="1"/>
      <c r="C3" s="1"/>
      <c r="D3" s="1"/>
    </row>
    <row r="6" spans="1:5" x14ac:dyDescent="0.25">
      <c r="A6" s="87" t="s">
        <v>2128</v>
      </c>
      <c r="B6" s="87"/>
      <c r="C6" s="1"/>
      <c r="D6" s="1"/>
      <c r="E6" s="1"/>
    </row>
    <row r="7" spans="1:5" x14ac:dyDescent="0.25">
      <c r="A7" s="17" t="s">
        <v>2120</v>
      </c>
      <c r="B7" s="17" t="s">
        <v>1</v>
      </c>
      <c r="C7" s="16"/>
      <c r="D7" s="17" t="s">
        <v>1990</v>
      </c>
      <c r="E7" s="17" t="s">
        <v>2121</v>
      </c>
    </row>
    <row r="8" spans="1:5" x14ac:dyDescent="0.25">
      <c r="A8" s="2" t="s">
        <v>2132</v>
      </c>
      <c r="B8" s="4" t="s">
        <v>2133</v>
      </c>
      <c r="C8" s="1"/>
      <c r="D8" s="2" t="s">
        <v>2145</v>
      </c>
      <c r="E8" s="4">
        <v>1</v>
      </c>
    </row>
    <row r="9" spans="1:5" x14ac:dyDescent="0.25">
      <c r="A9" s="18"/>
      <c r="B9" s="19"/>
    </row>
    <row r="10" spans="1:5" x14ac:dyDescent="0.25">
      <c r="A10" s="87" t="s">
        <v>2126</v>
      </c>
      <c r="B10" s="87"/>
      <c r="C10" s="1"/>
      <c r="D10" s="1"/>
      <c r="E10" s="1"/>
    </row>
    <row r="11" spans="1:5" x14ac:dyDescent="0.25">
      <c r="A11" s="17" t="s">
        <v>2120</v>
      </c>
      <c r="B11" s="17" t="s">
        <v>1</v>
      </c>
      <c r="C11" s="16"/>
      <c r="D11" s="20"/>
      <c r="E11" s="20"/>
    </row>
    <row r="12" spans="1:5" x14ac:dyDescent="0.25">
      <c r="A12" s="2" t="s">
        <v>2134</v>
      </c>
      <c r="B12" s="4" t="s">
        <v>2135</v>
      </c>
      <c r="C12" s="1"/>
      <c r="D12" s="21"/>
      <c r="E12" s="22"/>
    </row>
    <row r="13" spans="1:5" s="1" customFormat="1" x14ac:dyDescent="0.25">
      <c r="A13" s="2" t="s">
        <v>2143</v>
      </c>
      <c r="B13" s="4" t="s">
        <v>2147</v>
      </c>
      <c r="D13" s="21"/>
      <c r="E13" s="22"/>
    </row>
    <row r="14" spans="1:5" x14ac:dyDescent="0.25">
      <c r="A14" s="2" t="s">
        <v>2144</v>
      </c>
      <c r="B14" s="4" t="s">
        <v>2146</v>
      </c>
      <c r="D14" s="21"/>
      <c r="E14" s="22"/>
    </row>
    <row r="15" spans="1:5" x14ac:dyDescent="0.25">
      <c r="A15" s="1"/>
      <c r="B15" s="1"/>
      <c r="C15" s="1"/>
      <c r="D15" s="1"/>
      <c r="E15" s="1"/>
    </row>
    <row r="16" spans="1:5" x14ac:dyDescent="0.25">
      <c r="A16" s="87" t="s">
        <v>2129</v>
      </c>
      <c r="B16" s="87"/>
      <c r="C16" s="1"/>
      <c r="D16" s="1"/>
      <c r="E16" s="1"/>
    </row>
    <row r="17" spans="1:5" x14ac:dyDescent="0.25">
      <c r="A17" s="17" t="s">
        <v>2120</v>
      </c>
      <c r="B17" s="17" t="s">
        <v>1</v>
      </c>
      <c r="C17" s="16"/>
      <c r="D17" s="17" t="s">
        <v>1990</v>
      </c>
      <c r="E17" s="17" t="s">
        <v>2121</v>
      </c>
    </row>
    <row r="18" spans="1:5" x14ac:dyDescent="0.25">
      <c r="A18" s="2" t="s">
        <v>2137</v>
      </c>
      <c r="B18" s="4" t="s">
        <v>2138</v>
      </c>
      <c r="C18" s="1"/>
      <c r="D18" s="2" t="s">
        <v>2136</v>
      </c>
      <c r="E18" s="4">
        <v>1</v>
      </c>
    </row>
    <row r="20" spans="1:5" x14ac:dyDescent="0.25">
      <c r="D20" s="87" t="s">
        <v>2130</v>
      </c>
      <c r="E20" s="87"/>
    </row>
    <row r="21" spans="1:5" x14ac:dyDescent="0.25">
      <c r="D21" s="17" t="s">
        <v>1990</v>
      </c>
      <c r="E21" s="17" t="s">
        <v>2121</v>
      </c>
    </row>
    <row r="22" spans="1:5" x14ac:dyDescent="0.25">
      <c r="D22" s="2" t="s">
        <v>2125</v>
      </c>
      <c r="E22" s="4">
        <v>5</v>
      </c>
    </row>
    <row r="24" spans="1:5" x14ac:dyDescent="0.25">
      <c r="A24" s="87" t="s">
        <v>2131</v>
      </c>
      <c r="B24" s="87"/>
      <c r="C24" s="1"/>
      <c r="D24" s="1"/>
      <c r="E24" s="1"/>
    </row>
    <row r="25" spans="1:5" x14ac:dyDescent="0.25">
      <c r="A25" s="17" t="s">
        <v>2120</v>
      </c>
      <c r="B25" s="17" t="s">
        <v>1</v>
      </c>
      <c r="C25" s="16"/>
      <c r="D25" s="17" t="s">
        <v>1990</v>
      </c>
      <c r="E25" s="17" t="s">
        <v>2121</v>
      </c>
    </row>
    <row r="26" spans="1:5" x14ac:dyDescent="0.25">
      <c r="A26" s="2" t="s">
        <v>2139</v>
      </c>
      <c r="B26" s="4" t="s">
        <v>2140</v>
      </c>
      <c r="C26" s="1"/>
      <c r="D26" s="2" t="s">
        <v>2141</v>
      </c>
      <c r="E26" s="4">
        <v>1</v>
      </c>
    </row>
    <row r="27" spans="1:5" x14ac:dyDescent="0.25">
      <c r="D27" s="2" t="s">
        <v>2142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1989</v>
      </c>
      <c r="B1" s="1"/>
      <c r="C1" s="1"/>
      <c r="D1" s="1"/>
      <c r="E1" s="1"/>
    </row>
    <row r="2" spans="1:5" x14ac:dyDescent="0.25">
      <c r="A2" s="1" t="s">
        <v>2077</v>
      </c>
      <c r="B2" s="1"/>
      <c r="C2" s="1"/>
      <c r="D2" s="1"/>
      <c r="E2" s="1"/>
    </row>
    <row r="3" spans="1:5" x14ac:dyDescent="0.25">
      <c r="A3" s="1" t="s">
        <v>2152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8"/>
      <c r="B6" s="88"/>
      <c r="C6" s="1"/>
      <c r="D6" s="87" t="s">
        <v>2129</v>
      </c>
      <c r="E6" s="87"/>
    </row>
    <row r="7" spans="1:5" x14ac:dyDescent="0.25">
      <c r="A7" s="20"/>
      <c r="B7" s="20"/>
      <c r="C7" s="1"/>
      <c r="D7" s="17" t="s">
        <v>2151</v>
      </c>
      <c r="E7" s="17" t="s">
        <v>1</v>
      </c>
    </row>
    <row r="8" spans="1:5" x14ac:dyDescent="0.25">
      <c r="A8" s="21"/>
      <c r="B8" s="22"/>
      <c r="C8" s="1"/>
      <c r="D8" s="2"/>
      <c r="E8" s="4"/>
    </row>
    <row r="9" spans="1:5" x14ac:dyDescent="0.25">
      <c r="A9" s="1"/>
      <c r="B9" s="1"/>
      <c r="C9" s="1"/>
      <c r="D9" s="21"/>
      <c r="E9" s="21"/>
    </row>
    <row r="10" spans="1:5" x14ac:dyDescent="0.25">
      <c r="A10" s="87" t="s">
        <v>2126</v>
      </c>
      <c r="B10" s="87"/>
      <c r="C10" s="1"/>
      <c r="D10" s="21"/>
      <c r="E10" s="21"/>
    </row>
    <row r="11" spans="1:5" x14ac:dyDescent="0.25">
      <c r="A11" s="17" t="s">
        <v>2120</v>
      </c>
      <c r="B11" s="17" t="s">
        <v>1</v>
      </c>
      <c r="C11" s="1"/>
      <c r="D11" s="20"/>
      <c r="E11" s="20"/>
    </row>
    <row r="12" spans="1:5" x14ac:dyDescent="0.25">
      <c r="A12" s="2"/>
      <c r="B12" s="4"/>
      <c r="C12" s="1"/>
      <c r="D12" s="23"/>
      <c r="E12" s="22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8" x14ac:dyDescent="0.25">
      <c r="D1" s="16" t="s">
        <v>1989</v>
      </c>
    </row>
    <row r="2" spans="2:8" x14ac:dyDescent="0.25">
      <c r="D2" s="16" t="s">
        <v>2077</v>
      </c>
    </row>
    <row r="3" spans="2:8" x14ac:dyDescent="0.25">
      <c r="D3" s="16" t="s">
        <v>2409</v>
      </c>
    </row>
    <row r="5" spans="2:8" s="1" customFormat="1" x14ac:dyDescent="0.25"/>
    <row r="6" spans="2:8" x14ac:dyDescent="0.25">
      <c r="B6" s="87" t="s">
        <v>2100</v>
      </c>
      <c r="C6" s="87"/>
      <c r="E6" s="1"/>
      <c r="F6" s="1"/>
      <c r="G6" s="1"/>
      <c r="H6" s="1"/>
    </row>
    <row r="7" spans="2:8" x14ac:dyDescent="0.25">
      <c r="B7" s="17" t="s">
        <v>2393</v>
      </c>
      <c r="C7" s="17" t="s">
        <v>1</v>
      </c>
      <c r="E7" s="17" t="s">
        <v>2410</v>
      </c>
      <c r="F7" s="17" t="s">
        <v>1</v>
      </c>
      <c r="G7" s="1"/>
      <c r="H7" s="1"/>
    </row>
    <row r="8" spans="2:8" x14ac:dyDescent="0.25">
      <c r="B8" s="39" t="s">
        <v>2414</v>
      </c>
      <c r="C8" s="36" t="s">
        <v>2138</v>
      </c>
      <c r="E8" s="39" t="s">
        <v>2416</v>
      </c>
      <c r="F8" s="36" t="s">
        <v>2417</v>
      </c>
      <c r="G8" s="1"/>
      <c r="H8" s="1"/>
    </row>
    <row r="9" spans="2:8" s="1" customFormat="1" x14ac:dyDescent="0.25">
      <c r="B9" s="39" t="s">
        <v>2418</v>
      </c>
      <c r="C9" s="36" t="s">
        <v>2419</v>
      </c>
      <c r="E9" s="39" t="s">
        <v>2422</v>
      </c>
      <c r="F9" s="36" t="s">
        <v>2421</v>
      </c>
    </row>
    <row r="10" spans="2:8" s="1" customFormat="1" x14ac:dyDescent="0.25">
      <c r="B10" s="40"/>
      <c r="C10" s="41"/>
      <c r="E10" s="39" t="s">
        <v>2424</v>
      </c>
      <c r="F10" s="36">
        <v>1</v>
      </c>
    </row>
    <row r="11" spans="2:8" s="1" customFormat="1" x14ac:dyDescent="0.25">
      <c r="B11" s="40"/>
      <c r="C11" s="41"/>
      <c r="E11" s="39" t="s">
        <v>2415</v>
      </c>
      <c r="F11" s="36">
        <v>1</v>
      </c>
    </row>
    <row r="12" spans="2:8" s="1" customFormat="1" x14ac:dyDescent="0.25">
      <c r="B12" s="40"/>
      <c r="C12" s="41"/>
      <c r="E12" s="39" t="s">
        <v>2425</v>
      </c>
      <c r="F12" s="36" t="s">
        <v>2426</v>
      </c>
    </row>
    <row r="14" spans="2:8" x14ac:dyDescent="0.25">
      <c r="B14" s="87" t="s">
        <v>2408</v>
      </c>
      <c r="C14" s="87"/>
    </row>
    <row r="15" spans="2:8" x14ac:dyDescent="0.25">
      <c r="B15" s="17" t="s">
        <v>2393</v>
      </c>
      <c r="C15" s="17" t="s">
        <v>1</v>
      </c>
      <c r="E15" s="17" t="s">
        <v>2410</v>
      </c>
      <c r="F15" s="17" t="s">
        <v>1</v>
      </c>
    </row>
    <row r="16" spans="2:8" x14ac:dyDescent="0.25">
      <c r="B16" s="39" t="s">
        <v>2413</v>
      </c>
      <c r="C16" s="36" t="s">
        <v>2133</v>
      </c>
      <c r="E16" s="39" t="s">
        <v>2415</v>
      </c>
      <c r="F16" s="36">
        <v>8</v>
      </c>
    </row>
    <row r="17" spans="2:6" s="1" customFormat="1" x14ac:dyDescent="0.25">
      <c r="B17" s="40"/>
      <c r="C17" s="41"/>
      <c r="E17" s="39" t="s">
        <v>2420</v>
      </c>
      <c r="F17" s="36">
        <v>10</v>
      </c>
    </row>
    <row r="19" spans="2:6" x14ac:dyDescent="0.25">
      <c r="E19" s="87" t="s">
        <v>2411</v>
      </c>
      <c r="F19" s="87"/>
    </row>
    <row r="20" spans="2:6" x14ac:dyDescent="0.25">
      <c r="E20" s="17" t="s">
        <v>2410</v>
      </c>
      <c r="F20" s="17" t="s">
        <v>1</v>
      </c>
    </row>
    <row r="21" spans="2:6" x14ac:dyDescent="0.25">
      <c r="E21" s="39" t="s">
        <v>2423</v>
      </c>
      <c r="F21" s="36" t="s">
        <v>2417</v>
      </c>
    </row>
    <row r="23" spans="2:6" x14ac:dyDescent="0.25">
      <c r="E23" s="87" t="s">
        <v>2412</v>
      </c>
      <c r="F23" s="87"/>
    </row>
    <row r="24" spans="2:6" x14ac:dyDescent="0.25">
      <c r="E24" s="17" t="s">
        <v>2410</v>
      </c>
      <c r="F24" s="17" t="s">
        <v>1</v>
      </c>
    </row>
    <row r="25" spans="2:6" x14ac:dyDescent="0.25">
      <c r="E25" s="39" t="s">
        <v>2425</v>
      </c>
      <c r="F25" s="36" t="s">
        <v>2427</v>
      </c>
    </row>
  </sheetData>
  <mergeCells count="4">
    <mergeCell ref="B6:C6"/>
    <mergeCell ref="B14:C14"/>
    <mergeCell ref="E19:F19"/>
    <mergeCell ref="E23:F2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2017-02-14T14:15:02Z</dcterms:modified>
</cp:coreProperties>
</file>