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D538" i="2" l="1"/>
  <c r="C538" i="2"/>
  <c r="E538" i="2" s="1"/>
  <c r="E537" i="2"/>
  <c r="C537" i="2"/>
  <c r="E536" i="2"/>
  <c r="C536" i="2"/>
  <c r="E535" i="2"/>
  <c r="D535" i="2"/>
  <c r="E534" i="2"/>
  <c r="D534" i="2"/>
  <c r="E533" i="2"/>
  <c r="E532" i="2"/>
  <c r="E531" i="2"/>
  <c r="E530" i="2"/>
  <c r="E529" i="2"/>
  <c r="D528" i="2"/>
  <c r="E528" i="2" s="1"/>
  <c r="E527" i="2"/>
  <c r="E526" i="2"/>
  <c r="D525" i="2"/>
  <c r="E525" i="2" s="1"/>
  <c r="E524" i="2"/>
  <c r="E523" i="2"/>
  <c r="E522" i="2"/>
  <c r="E521" i="2"/>
  <c r="E520" i="2"/>
  <c r="E519" i="2"/>
  <c r="E518" i="2"/>
  <c r="E517" i="2"/>
  <c r="E516" i="2"/>
  <c r="E515" i="2"/>
  <c r="D514" i="2"/>
  <c r="E514" i="2" s="1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E496" i="2"/>
  <c r="E495" i="2"/>
  <c r="E494" i="2"/>
  <c r="E493" i="2"/>
  <c r="E492" i="2"/>
  <c r="D491" i="2"/>
  <c r="C491" i="2"/>
  <c r="E491" i="2" s="1"/>
  <c r="E490" i="2"/>
  <c r="E489" i="2"/>
  <c r="E488" i="2"/>
  <c r="E487" i="2"/>
  <c r="D486" i="2"/>
  <c r="E486" i="2" s="1"/>
  <c r="D485" i="2"/>
  <c r="E485" i="2" s="1"/>
  <c r="E484" i="2"/>
  <c r="E483" i="2"/>
  <c r="D483" i="2"/>
  <c r="E482" i="2"/>
  <c r="D482" i="2"/>
  <c r="E481" i="2"/>
  <c r="E480" i="2"/>
  <c r="D479" i="2"/>
  <c r="E479" i="2" s="1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D468" i="2"/>
  <c r="E468" i="2" s="1"/>
  <c r="E467" i="2"/>
  <c r="D467" i="2"/>
  <c r="E466" i="2"/>
  <c r="D466" i="2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D437" i="2"/>
  <c r="E437" i="2" s="1"/>
  <c r="E436" i="2"/>
  <c r="E435" i="2"/>
  <c r="E434" i="2"/>
  <c r="E433" i="2"/>
  <c r="D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D400" i="2"/>
  <c r="C400" i="2"/>
  <c r="E400" i="2" s="1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E280" i="2"/>
  <c r="E279" i="2"/>
  <c r="E278" i="2"/>
  <c r="E277" i="2"/>
  <c r="D277" i="2"/>
  <c r="E276" i="2"/>
  <c r="D275" i="2"/>
  <c r="E275" i="2" s="1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D248" i="2"/>
  <c r="E248" i="2" s="1"/>
  <c r="E247" i="2"/>
  <c r="E246" i="2"/>
  <c r="E245" i="2"/>
  <c r="D244" i="2"/>
  <c r="E244" i="2" s="1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E225" i="2"/>
  <c r="D225" i="2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D209" i="2"/>
  <c r="E209" i="2" s="1"/>
  <c r="E208" i="2"/>
  <c r="E207" i="2"/>
  <c r="E206" i="2"/>
  <c r="E205" i="2"/>
  <c r="E204" i="2"/>
  <c r="E203" i="2"/>
  <c r="E202" i="2"/>
  <c r="E201" i="2"/>
  <c r="E200" i="2"/>
  <c r="D199" i="2"/>
  <c r="E199" i="2" s="1"/>
  <c r="E198" i="2"/>
  <c r="E197" i="2"/>
  <c r="E196" i="2"/>
  <c r="D195" i="2"/>
  <c r="C195" i="2"/>
  <c r="E195" i="2" s="1"/>
  <c r="D194" i="2"/>
  <c r="E194" i="2" s="1"/>
  <c r="E193" i="2"/>
  <c r="E192" i="2"/>
  <c r="E191" i="2"/>
  <c r="E190" i="2"/>
  <c r="E189" i="2"/>
  <c r="D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D153" i="2"/>
  <c r="E153" i="2" s="1"/>
  <c r="E152" i="2"/>
  <c r="E151" i="2"/>
  <c r="E150" i="2"/>
  <c r="E149" i="2"/>
  <c r="C148" i="2"/>
  <c r="E148" i="2" s="1"/>
  <c r="C147" i="2"/>
  <c r="E147" i="2" s="1"/>
  <c r="E146" i="2"/>
  <c r="E145" i="2"/>
  <c r="E144" i="2"/>
  <c r="E143" i="2"/>
  <c r="E142" i="2"/>
  <c r="E141" i="2"/>
  <c r="E140" i="2"/>
  <c r="D140" i="2"/>
  <c r="E139" i="2"/>
  <c r="D139" i="2"/>
  <c r="E138" i="2"/>
  <c r="C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D121" i="2"/>
  <c r="E120" i="2"/>
  <c r="D119" i="2"/>
  <c r="E119" i="2" s="1"/>
  <c r="E118" i="2"/>
  <c r="C117" i="2"/>
  <c r="E117" i="2" s="1"/>
  <c r="E116" i="2"/>
  <c r="D116" i="2"/>
  <c r="E115" i="2"/>
  <c r="E114" i="2"/>
  <c r="E113" i="2"/>
  <c r="E112" i="2"/>
  <c r="E111" i="2"/>
  <c r="E110" i="2"/>
  <c r="E109" i="2"/>
  <c r="E108" i="2"/>
  <c r="E107" i="2"/>
  <c r="E106" i="2"/>
  <c r="E105" i="2"/>
  <c r="D105" i="2"/>
  <c r="E104" i="2"/>
  <c r="D104" i="2"/>
  <c r="E103" i="2"/>
  <c r="E102" i="2"/>
  <c r="E101" i="2"/>
  <c r="D100" i="2"/>
  <c r="E100" i="2" s="1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D49" i="2"/>
  <c r="C49" i="2"/>
  <c r="E49" i="2" s="1"/>
  <c r="E48" i="2"/>
  <c r="D47" i="2"/>
  <c r="E47" i="2" s="1"/>
  <c r="D46" i="2"/>
  <c r="E46" i="2" s="1"/>
  <c r="E45" i="2"/>
  <c r="E44" i="2"/>
  <c r="E43" i="2"/>
  <c r="E42" i="2"/>
  <c r="E41" i="2"/>
  <c r="E40" i="2"/>
  <c r="E39" i="2"/>
  <c r="E38" i="2"/>
  <c r="D37" i="2"/>
  <c r="C37" i="2"/>
  <c r="E37" i="2" s="1"/>
  <c r="E36" i="2"/>
  <c r="D35" i="2"/>
  <c r="E35" i="2" s="1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E2" i="2" s="1"/>
  <c r="AK759" i="1" l="1"/>
  <c r="R759" i="1"/>
  <c r="S759" i="1" s="1"/>
  <c r="AL759" i="1" s="1"/>
  <c r="AK758" i="1"/>
  <c r="S758" i="1"/>
  <c r="AL758" i="1" s="1"/>
  <c r="AK757" i="1"/>
  <c r="S757" i="1"/>
  <c r="AL757" i="1" s="1"/>
  <c r="AK756" i="1"/>
  <c r="S756" i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K751" i="1"/>
  <c r="S751" i="1"/>
  <c r="AL751" i="1" s="1"/>
  <c r="AK750" i="1"/>
  <c r="S750" i="1"/>
  <c r="AL750" i="1" s="1"/>
  <c r="AK749" i="1"/>
  <c r="S749" i="1"/>
  <c r="AL749" i="1" s="1"/>
  <c r="AK747" i="1"/>
  <c r="S747" i="1"/>
  <c r="AK743" i="1"/>
  <c r="S743" i="1"/>
  <c r="AL743" i="1" s="1"/>
  <c r="AK742" i="1"/>
  <c r="S742" i="1"/>
  <c r="AL742" i="1" s="1"/>
  <c r="AK741" i="1"/>
  <c r="S741" i="1"/>
  <c r="AL741" i="1" s="1"/>
  <c r="R741" i="1"/>
  <c r="AK740" i="1"/>
  <c r="S740" i="1"/>
  <c r="AL740" i="1" s="1"/>
  <c r="AK739" i="1"/>
  <c r="S739" i="1"/>
  <c r="AK737" i="1"/>
  <c r="S737" i="1"/>
  <c r="AL737" i="1" s="1"/>
  <c r="AK736" i="1"/>
  <c r="S736" i="1"/>
  <c r="AK735" i="1"/>
  <c r="S735" i="1"/>
  <c r="AL735" i="1" s="1"/>
  <c r="AK734" i="1"/>
  <c r="S734" i="1"/>
  <c r="AL734" i="1" s="1"/>
  <c r="AK733" i="1"/>
  <c r="S733" i="1"/>
  <c r="S732" i="1"/>
  <c r="AK731" i="1"/>
  <c r="S731" i="1"/>
  <c r="AL731" i="1" s="1"/>
  <c r="AK730" i="1"/>
  <c r="S730" i="1"/>
  <c r="AL730" i="1" s="1"/>
  <c r="AK729" i="1"/>
  <c r="S729" i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K724" i="1"/>
  <c r="S724" i="1"/>
  <c r="AL724" i="1" s="1"/>
  <c r="AK723" i="1"/>
  <c r="S723" i="1"/>
  <c r="AL723" i="1" s="1"/>
  <c r="AK722" i="1"/>
  <c r="S722" i="1"/>
  <c r="AL722" i="1" s="1"/>
  <c r="AK721" i="1"/>
  <c r="AL721" i="1" s="1"/>
  <c r="AK720" i="1"/>
  <c r="S720" i="1"/>
  <c r="AL720" i="1" s="1"/>
  <c r="AK719" i="1"/>
  <c r="S719" i="1"/>
  <c r="AL719" i="1" s="1"/>
  <c r="AK718" i="1"/>
  <c r="S718" i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K713" i="1"/>
  <c r="S713" i="1"/>
  <c r="AL713" i="1" s="1"/>
  <c r="AK712" i="1"/>
  <c r="S712" i="1"/>
  <c r="AL712" i="1" s="1"/>
  <c r="W711" i="1"/>
  <c r="U711" i="1"/>
  <c r="S711" i="1"/>
  <c r="R711" i="1"/>
  <c r="AK710" i="1"/>
  <c r="S710" i="1"/>
  <c r="AL710" i="1" s="1"/>
  <c r="S709" i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K676" i="1"/>
  <c r="S676" i="1"/>
  <c r="AL676" i="1" s="1"/>
  <c r="AK675" i="1"/>
  <c r="S675" i="1"/>
  <c r="AL675" i="1" s="1"/>
  <c r="AK674" i="1"/>
  <c r="S674" i="1"/>
  <c r="AL674" i="1" s="1"/>
  <c r="R674" i="1"/>
  <c r="AK673" i="1"/>
  <c r="S673" i="1"/>
  <c r="AL673" i="1" s="1"/>
  <c r="AK672" i="1"/>
  <c r="S672" i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K663" i="1"/>
  <c r="S663" i="1"/>
  <c r="AL663" i="1" s="1"/>
  <c r="AK662" i="1"/>
  <c r="S662" i="1"/>
  <c r="AL662" i="1" s="1"/>
  <c r="T661" i="1"/>
  <c r="AK661" i="1" s="1"/>
  <c r="AL661" i="1" s="1"/>
  <c r="S661" i="1"/>
  <c r="AK660" i="1"/>
  <c r="S660" i="1"/>
  <c r="AL660" i="1" s="1"/>
  <c r="AK659" i="1"/>
  <c r="S659" i="1"/>
  <c r="AL659" i="1" s="1"/>
  <c r="AK658" i="1"/>
  <c r="S658" i="1"/>
  <c r="AL658" i="1" s="1"/>
  <c r="AK657" i="1"/>
  <c r="S657" i="1"/>
  <c r="AK656" i="1"/>
  <c r="S656" i="1"/>
  <c r="AL656" i="1" s="1"/>
  <c r="AK655" i="1"/>
  <c r="S655" i="1"/>
  <c r="AL655" i="1" s="1"/>
  <c r="U654" i="1"/>
  <c r="T654" i="1"/>
  <c r="S654" i="1"/>
  <c r="L654" i="1"/>
  <c r="AK653" i="1"/>
  <c r="S653" i="1"/>
  <c r="AL653" i="1" s="1"/>
  <c r="AK652" i="1"/>
  <c r="S652" i="1"/>
  <c r="AL652" i="1" s="1"/>
  <c r="T651" i="1"/>
  <c r="AK651" i="1" s="1"/>
  <c r="AL651" i="1" s="1"/>
  <c r="S651" i="1"/>
  <c r="AK650" i="1"/>
  <c r="S650" i="1"/>
  <c r="AL650" i="1" s="1"/>
  <c r="AK649" i="1"/>
  <c r="S649" i="1"/>
  <c r="AL649" i="1" s="1"/>
  <c r="S648" i="1"/>
  <c r="AK647" i="1"/>
  <c r="S647" i="1"/>
  <c r="AK646" i="1"/>
  <c r="S646" i="1"/>
  <c r="AL646" i="1" s="1"/>
  <c r="AK645" i="1"/>
  <c r="U645" i="1"/>
  <c r="S645" i="1"/>
  <c r="AL645" i="1" s="1"/>
  <c r="R645" i="1"/>
  <c r="AK644" i="1"/>
  <c r="S644" i="1"/>
  <c r="AL644" i="1" s="1"/>
  <c r="AK643" i="1"/>
  <c r="S643" i="1"/>
  <c r="AK642" i="1"/>
  <c r="S642" i="1"/>
  <c r="AL642" i="1" s="1"/>
  <c r="AK641" i="1"/>
  <c r="R641" i="1"/>
  <c r="S641" i="1" s="1"/>
  <c r="AL641" i="1" s="1"/>
  <c r="AK640" i="1"/>
  <c r="S640" i="1"/>
  <c r="AL640" i="1" s="1"/>
  <c r="T639" i="1"/>
  <c r="AK639" i="1" s="1"/>
  <c r="AL639" i="1" s="1"/>
  <c r="S639" i="1"/>
  <c r="AK638" i="1"/>
  <c r="S638" i="1"/>
  <c r="AL638" i="1" s="1"/>
  <c r="AK637" i="1"/>
  <c r="S637" i="1"/>
  <c r="AL637" i="1" s="1"/>
  <c r="AK636" i="1"/>
  <c r="S636" i="1"/>
  <c r="AL636" i="1" s="1"/>
  <c r="AK635" i="1"/>
  <c r="S635" i="1"/>
  <c r="AK634" i="1"/>
  <c r="S634" i="1"/>
  <c r="AL634" i="1" s="1"/>
  <c r="AK633" i="1"/>
  <c r="R633" i="1"/>
  <c r="S633" i="1" s="1"/>
  <c r="AL633" i="1" s="1"/>
  <c r="AK632" i="1"/>
  <c r="S632" i="1"/>
  <c r="AL632" i="1" s="1"/>
  <c r="AK631" i="1"/>
  <c r="S631" i="1"/>
  <c r="AL631" i="1" s="1"/>
  <c r="AK630" i="1"/>
  <c r="S630" i="1"/>
  <c r="AK629" i="1"/>
  <c r="S629" i="1"/>
  <c r="AL629" i="1" s="1"/>
  <c r="S624" i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K591" i="1"/>
  <c r="S591" i="1"/>
  <c r="AL591" i="1" s="1"/>
  <c r="AK590" i="1"/>
  <c r="S590" i="1"/>
  <c r="AL590" i="1" s="1"/>
  <c r="AK589" i="1"/>
  <c r="S589" i="1"/>
  <c r="AL589" i="1" s="1"/>
  <c r="AL588" i="1"/>
  <c r="AK588" i="1"/>
  <c r="AK585" i="1"/>
  <c r="S585" i="1"/>
  <c r="AL585" i="1" s="1"/>
  <c r="AK584" i="1"/>
  <c r="S584" i="1"/>
  <c r="AK582" i="1"/>
  <c r="S582" i="1"/>
  <c r="AL582" i="1" s="1"/>
  <c r="AK581" i="1"/>
  <c r="S581" i="1"/>
  <c r="AL581" i="1" s="1"/>
  <c r="AK580" i="1"/>
  <c r="S580" i="1"/>
  <c r="AL580" i="1" s="1"/>
  <c r="AK579" i="1"/>
  <c r="S579" i="1"/>
  <c r="AK578" i="1"/>
  <c r="S578" i="1"/>
  <c r="AL578" i="1" s="1"/>
  <c r="AK577" i="1"/>
  <c r="S577" i="1"/>
  <c r="AL577" i="1" s="1"/>
  <c r="AK575" i="1"/>
  <c r="S575" i="1"/>
  <c r="AL575" i="1" s="1"/>
  <c r="AK573" i="1"/>
  <c r="S573" i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K552" i="1"/>
  <c r="S552" i="1"/>
  <c r="AL552" i="1" s="1"/>
  <c r="L552" i="1"/>
  <c r="AK551" i="1"/>
  <c r="S551" i="1"/>
  <c r="AL551" i="1" s="1"/>
  <c r="AK550" i="1"/>
  <c r="S550" i="1"/>
  <c r="AL550" i="1" s="1"/>
  <c r="AK549" i="1"/>
  <c r="S549" i="1"/>
  <c r="AL549" i="1" s="1"/>
  <c r="AK548" i="1"/>
  <c r="L548" i="1"/>
  <c r="S548" i="1" s="1"/>
  <c r="AK547" i="1"/>
  <c r="S547" i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K538" i="1"/>
  <c r="S538" i="1"/>
  <c r="AL538" i="1" s="1"/>
  <c r="AK537" i="1"/>
  <c r="S537" i="1"/>
  <c r="AL537" i="1" s="1"/>
  <c r="AK536" i="1"/>
  <c r="S536" i="1"/>
  <c r="AL536" i="1" s="1"/>
  <c r="AK535" i="1"/>
  <c r="L535" i="1"/>
  <c r="S535" i="1" s="1"/>
  <c r="AK534" i="1"/>
  <c r="S534" i="1"/>
  <c r="AK533" i="1"/>
  <c r="S533" i="1"/>
  <c r="AL533" i="1" s="1"/>
  <c r="L533" i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K524" i="1"/>
  <c r="S524" i="1"/>
  <c r="AL524" i="1" s="1"/>
  <c r="L524" i="1"/>
  <c r="AK523" i="1"/>
  <c r="S523" i="1"/>
  <c r="AL523" i="1" s="1"/>
  <c r="AK522" i="1"/>
  <c r="S522" i="1"/>
  <c r="AL522" i="1" s="1"/>
  <c r="AK521" i="1"/>
  <c r="S521" i="1"/>
  <c r="AL521" i="1" s="1"/>
  <c r="AK520" i="1"/>
  <c r="R520" i="1"/>
  <c r="S520" i="1" s="1"/>
  <c r="AK519" i="1"/>
  <c r="S519" i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K506" i="1"/>
  <c r="S506" i="1"/>
  <c r="AL506" i="1" s="1"/>
  <c r="AK505" i="1"/>
  <c r="L505" i="1"/>
  <c r="S505" i="1" s="1"/>
  <c r="AL505" i="1" s="1"/>
  <c r="AK504" i="1"/>
  <c r="S504" i="1"/>
  <c r="AL504" i="1" s="1"/>
  <c r="AK503" i="1"/>
  <c r="S503" i="1"/>
  <c r="AL503" i="1" s="1"/>
  <c r="AK502" i="1"/>
  <c r="S502" i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K469" i="1"/>
  <c r="S469" i="1"/>
  <c r="AL469" i="1" s="1"/>
  <c r="AK468" i="1"/>
  <c r="W468" i="1"/>
  <c r="S468" i="1"/>
  <c r="AL468" i="1" s="1"/>
  <c r="AK467" i="1"/>
  <c r="S467" i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K462" i="1"/>
  <c r="S462" i="1"/>
  <c r="AL462" i="1" s="1"/>
  <c r="AK461" i="1"/>
  <c r="S461" i="1"/>
  <c r="AL461" i="1" s="1"/>
  <c r="AK460" i="1"/>
  <c r="S460" i="1"/>
  <c r="AK459" i="1"/>
  <c r="S459" i="1"/>
  <c r="AL459" i="1" s="1"/>
  <c r="L459" i="1"/>
  <c r="AK458" i="1"/>
  <c r="S458" i="1"/>
  <c r="AL458" i="1" s="1"/>
  <c r="AK457" i="1"/>
  <c r="S457" i="1"/>
  <c r="AK456" i="1"/>
  <c r="S456" i="1"/>
  <c r="AL456" i="1" s="1"/>
  <c r="AK455" i="1"/>
  <c r="S455" i="1"/>
  <c r="AL455" i="1" s="1"/>
  <c r="AK454" i="1"/>
  <c r="S454" i="1"/>
  <c r="AL454" i="1" s="1"/>
  <c r="L454" i="1"/>
  <c r="AK453" i="1"/>
  <c r="S453" i="1"/>
  <c r="AL453" i="1" s="1"/>
  <c r="AK452" i="1"/>
  <c r="S452" i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Z443" i="1"/>
  <c r="T443" i="1"/>
  <c r="AK443" i="1" s="1"/>
  <c r="AL443" i="1" s="1"/>
  <c r="S443" i="1"/>
  <c r="AK442" i="1"/>
  <c r="S442" i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K437" i="1"/>
  <c r="S437" i="1"/>
  <c r="AL437" i="1" s="1"/>
  <c r="L437" i="1"/>
  <c r="AK436" i="1"/>
  <c r="S436" i="1"/>
  <c r="AL436" i="1" s="1"/>
  <c r="Z435" i="1"/>
  <c r="W435" i="1"/>
  <c r="AK435" i="1" s="1"/>
  <c r="S435" i="1"/>
  <c r="AK434" i="1"/>
  <c r="S434" i="1"/>
  <c r="AL434" i="1" s="1"/>
  <c r="AK433" i="1"/>
  <c r="S433" i="1"/>
  <c r="AL432" i="1"/>
  <c r="V432" i="1"/>
  <c r="U432" i="1"/>
  <c r="T432" i="1"/>
  <c r="AK432" i="1" s="1"/>
  <c r="S432" i="1"/>
  <c r="AK431" i="1"/>
  <c r="S431" i="1"/>
  <c r="AL431" i="1" s="1"/>
  <c r="AK430" i="1"/>
  <c r="S430" i="1"/>
  <c r="AK429" i="1"/>
  <c r="S429" i="1"/>
  <c r="AL429" i="1" s="1"/>
  <c r="AK428" i="1"/>
  <c r="S428" i="1"/>
  <c r="AL428" i="1" s="1"/>
  <c r="Y427" i="1"/>
  <c r="X427" i="1"/>
  <c r="S427" i="1"/>
  <c r="AK426" i="1"/>
  <c r="S426" i="1"/>
  <c r="AL426" i="1" s="1"/>
  <c r="AK425" i="1"/>
  <c r="S425" i="1"/>
  <c r="AL425" i="1" s="1"/>
  <c r="AH424" i="1"/>
  <c r="Y424" i="1"/>
  <c r="W424" i="1"/>
  <c r="V424" i="1"/>
  <c r="U424" i="1"/>
  <c r="T424" i="1"/>
  <c r="AK424" i="1" s="1"/>
  <c r="R424" i="1"/>
  <c r="S424" i="1" s="1"/>
  <c r="AK423" i="1"/>
  <c r="S423" i="1"/>
  <c r="AK422" i="1"/>
  <c r="S422" i="1"/>
  <c r="AL422" i="1" s="1"/>
  <c r="AK421" i="1"/>
  <c r="L421" i="1"/>
  <c r="S421" i="1" s="1"/>
  <c r="AL421" i="1" s="1"/>
  <c r="AK420" i="1"/>
  <c r="S420" i="1"/>
  <c r="AL420" i="1" s="1"/>
  <c r="AK419" i="1"/>
  <c r="S419" i="1"/>
  <c r="AL419" i="1" s="1"/>
  <c r="AK418" i="1"/>
  <c r="S418" i="1"/>
  <c r="AK417" i="1"/>
  <c r="S417" i="1"/>
  <c r="AL417" i="1" s="1"/>
  <c r="AK416" i="1"/>
  <c r="S416" i="1"/>
  <c r="AL416" i="1" s="1"/>
  <c r="AK415" i="1"/>
  <c r="S415" i="1"/>
  <c r="AL415" i="1" s="1"/>
  <c r="AK414" i="1"/>
  <c r="AK413" i="1"/>
  <c r="S413" i="1"/>
  <c r="AK412" i="1"/>
  <c r="S412" i="1"/>
  <c r="AK411" i="1"/>
  <c r="S411" i="1"/>
  <c r="AL411" i="1" s="1"/>
  <c r="AK410" i="1"/>
  <c r="S410" i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K384" i="1"/>
  <c r="S384" i="1"/>
  <c r="AL384" i="1" s="1"/>
  <c r="AK383" i="1"/>
  <c r="V383" i="1"/>
  <c r="S383" i="1"/>
  <c r="AL383" i="1" s="1"/>
  <c r="W382" i="1"/>
  <c r="V382" i="1"/>
  <c r="AK382" i="1" s="1"/>
  <c r="S382" i="1"/>
  <c r="AK381" i="1"/>
  <c r="S381" i="1"/>
  <c r="AL381" i="1" s="1"/>
  <c r="AK380" i="1"/>
  <c r="S380" i="1"/>
  <c r="AL380" i="1" s="1"/>
  <c r="AK379" i="1"/>
  <c r="S379" i="1"/>
  <c r="AL379" i="1" s="1"/>
  <c r="AK378" i="1"/>
  <c r="S378" i="1"/>
  <c r="AK377" i="1"/>
  <c r="S377" i="1"/>
  <c r="AL377" i="1" s="1"/>
  <c r="AK376" i="1"/>
  <c r="S376" i="1"/>
  <c r="AL376" i="1" s="1"/>
  <c r="AK375" i="1"/>
  <c r="S375" i="1"/>
  <c r="AL375" i="1" s="1"/>
  <c r="AK374" i="1"/>
  <c r="V374" i="1"/>
  <c r="S374" i="1"/>
  <c r="AL374" i="1" s="1"/>
  <c r="AK373" i="1"/>
  <c r="Y373" i="1"/>
  <c r="S373" i="1"/>
  <c r="AL373" i="1" s="1"/>
  <c r="AK372" i="1"/>
  <c r="S372" i="1"/>
  <c r="W371" i="1"/>
  <c r="V371" i="1"/>
  <c r="U371" i="1"/>
  <c r="T371" i="1"/>
  <c r="AK371" i="1" s="1"/>
  <c r="AL371" i="1" s="1"/>
  <c r="S371" i="1"/>
  <c r="AK370" i="1"/>
  <c r="AI370" i="1"/>
  <c r="S370" i="1"/>
  <c r="AL370" i="1" s="1"/>
  <c r="AK369" i="1"/>
  <c r="S369" i="1"/>
  <c r="AL369" i="1" s="1"/>
  <c r="AK368" i="1"/>
  <c r="S368" i="1"/>
  <c r="AL368" i="1" s="1"/>
  <c r="AK367" i="1"/>
  <c r="V367" i="1"/>
  <c r="S367" i="1"/>
  <c r="AL367" i="1" s="1"/>
  <c r="AK366" i="1"/>
  <c r="Z366" i="1"/>
  <c r="S366" i="1"/>
  <c r="AL366" i="1" s="1"/>
  <c r="AK365" i="1"/>
  <c r="S365" i="1"/>
  <c r="AK364" i="1"/>
  <c r="S364" i="1"/>
  <c r="AL364" i="1" s="1"/>
  <c r="AK363" i="1"/>
  <c r="S363" i="1"/>
  <c r="AL363" i="1" s="1"/>
  <c r="AK362" i="1"/>
  <c r="S362" i="1"/>
  <c r="AL362" i="1" s="1"/>
  <c r="AK361" i="1"/>
  <c r="T361" i="1"/>
  <c r="S361" i="1"/>
  <c r="AL361" i="1" s="1"/>
  <c r="AK360" i="1"/>
  <c r="S360" i="1"/>
  <c r="AL360" i="1" s="1"/>
  <c r="AK359" i="1"/>
  <c r="S359" i="1"/>
  <c r="AL359" i="1" s="1"/>
  <c r="AK358" i="1"/>
  <c r="S358" i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Z353" i="1"/>
  <c r="V353" i="1"/>
  <c r="AK353" i="1" s="1"/>
  <c r="AL353" i="1" s="1"/>
  <c r="S353" i="1"/>
  <c r="AK352" i="1"/>
  <c r="S352" i="1"/>
  <c r="AK349" i="1"/>
  <c r="S349" i="1"/>
  <c r="AL349" i="1" s="1"/>
  <c r="AK348" i="1"/>
  <c r="U348" i="1"/>
  <c r="S348" i="1"/>
  <c r="AL348" i="1" s="1"/>
  <c r="AK347" i="1"/>
  <c r="U347" i="1"/>
  <c r="S347" i="1"/>
  <c r="AL347" i="1" s="1"/>
  <c r="AK346" i="1"/>
  <c r="Y346" i="1"/>
  <c r="S346" i="1"/>
  <c r="AL346" i="1" s="1"/>
  <c r="AK345" i="1"/>
  <c r="S345" i="1"/>
  <c r="AK344" i="1"/>
  <c r="S344" i="1"/>
  <c r="AL344" i="1" s="1"/>
  <c r="AK343" i="1"/>
  <c r="S343" i="1"/>
  <c r="AL343" i="1" s="1"/>
  <c r="U342" i="1"/>
  <c r="AK342" i="1" s="1"/>
  <c r="AL342" i="1" s="1"/>
  <c r="S342" i="1"/>
  <c r="U341" i="1"/>
  <c r="T341" i="1"/>
  <c r="AK341" i="1" s="1"/>
  <c r="AL341" i="1" s="1"/>
  <c r="S341" i="1"/>
  <c r="AK340" i="1"/>
  <c r="S340" i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V335" i="1"/>
  <c r="T335" i="1"/>
  <c r="AK335" i="1" s="1"/>
  <c r="AL335" i="1" s="1"/>
  <c r="S335" i="1"/>
  <c r="AK334" i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Y330" i="1"/>
  <c r="S330" i="1"/>
  <c r="AL330" i="1" s="1"/>
  <c r="AK329" i="1"/>
  <c r="S329" i="1"/>
  <c r="AL329" i="1" s="1"/>
  <c r="AK328" i="1"/>
  <c r="S328" i="1"/>
  <c r="AL328" i="1" s="1"/>
  <c r="AK325" i="1"/>
  <c r="S325" i="1"/>
  <c r="AK324" i="1"/>
  <c r="S324" i="1"/>
  <c r="AL324" i="1" s="1"/>
  <c r="L324" i="1"/>
  <c r="AK323" i="1"/>
  <c r="S323" i="1"/>
  <c r="AL323" i="1" s="1"/>
  <c r="AK322" i="1"/>
  <c r="S322" i="1"/>
  <c r="AL322" i="1" s="1"/>
  <c r="S321" i="1"/>
  <c r="AK320" i="1"/>
  <c r="S320" i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K303" i="1"/>
  <c r="S303" i="1"/>
  <c r="AL303" i="1" s="1"/>
  <c r="AK302" i="1"/>
  <c r="S302" i="1"/>
  <c r="AL302" i="1" s="1"/>
  <c r="AK301" i="1"/>
  <c r="S301" i="1"/>
  <c r="AL301" i="1" s="1"/>
  <c r="AK300" i="1"/>
  <c r="R300" i="1"/>
  <c r="S300" i="1" s="1"/>
  <c r="AK299" i="1"/>
  <c r="S299" i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K294" i="1"/>
  <c r="S294" i="1"/>
  <c r="AL294" i="1" s="1"/>
  <c r="AK293" i="1"/>
  <c r="S293" i="1"/>
  <c r="AL293" i="1" s="1"/>
  <c r="U292" i="1"/>
  <c r="AK292" i="1" s="1"/>
  <c r="R292" i="1"/>
  <c r="S292" i="1" s="1"/>
  <c r="AL292" i="1" s="1"/>
  <c r="AK291" i="1"/>
  <c r="S291" i="1"/>
  <c r="AK290" i="1"/>
  <c r="S290" i="1"/>
  <c r="AL290" i="1" s="1"/>
  <c r="AK289" i="1"/>
  <c r="W289" i="1"/>
  <c r="S289" i="1"/>
  <c r="AL289" i="1" s="1"/>
  <c r="AK288" i="1"/>
  <c r="L288" i="1"/>
  <c r="S288" i="1" s="1"/>
  <c r="AK287" i="1"/>
  <c r="U287" i="1"/>
  <c r="S287" i="1"/>
  <c r="AL287" i="1" s="1"/>
  <c r="L287" i="1"/>
  <c r="AK286" i="1"/>
  <c r="S286" i="1"/>
  <c r="AL286" i="1" s="1"/>
  <c r="AK285" i="1"/>
  <c r="U285" i="1"/>
  <c r="S285" i="1"/>
  <c r="AL285" i="1" s="1"/>
  <c r="AK284" i="1"/>
  <c r="U284" i="1"/>
  <c r="S284" i="1"/>
  <c r="AL284" i="1" s="1"/>
  <c r="AK283" i="1"/>
  <c r="R283" i="1"/>
  <c r="S283" i="1" s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K271" i="1"/>
  <c r="S271" i="1"/>
  <c r="AL271" i="1" s="1"/>
  <c r="AK270" i="1"/>
  <c r="S270" i="1"/>
  <c r="AL270" i="1" s="1"/>
  <c r="U269" i="1"/>
  <c r="AK269" i="1" s="1"/>
  <c r="AL269" i="1" s="1"/>
  <c r="S269" i="1"/>
  <c r="X268" i="1"/>
  <c r="AK268" i="1" s="1"/>
  <c r="R268" i="1"/>
  <c r="S268" i="1" s="1"/>
  <c r="AL268" i="1" s="1"/>
  <c r="AK267" i="1"/>
  <c r="S267" i="1"/>
  <c r="AL267" i="1" s="1"/>
  <c r="AK266" i="1"/>
  <c r="S266" i="1"/>
  <c r="AL266" i="1" s="1"/>
  <c r="AK265" i="1"/>
  <c r="S265" i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K260" i="1"/>
  <c r="S260" i="1"/>
  <c r="AL260" i="1" s="1"/>
  <c r="AK259" i="1"/>
  <c r="W259" i="1"/>
  <c r="S259" i="1"/>
  <c r="AL259" i="1" s="1"/>
  <c r="AK258" i="1"/>
  <c r="S258" i="1"/>
  <c r="AK257" i="1"/>
  <c r="S257" i="1"/>
  <c r="AL257" i="1" s="1"/>
  <c r="AK256" i="1"/>
  <c r="S256" i="1"/>
  <c r="AL256" i="1" s="1"/>
  <c r="AK255" i="1"/>
  <c r="S255" i="1"/>
  <c r="AL255" i="1" s="1"/>
  <c r="AK254" i="1"/>
  <c r="U254" i="1"/>
  <c r="S254" i="1"/>
  <c r="AL254" i="1" s="1"/>
  <c r="R254" i="1"/>
  <c r="AK253" i="1"/>
  <c r="S253" i="1"/>
  <c r="AL253" i="1" s="1"/>
  <c r="AK252" i="1"/>
  <c r="S252" i="1"/>
  <c r="AL252" i="1" s="1"/>
  <c r="V251" i="1"/>
  <c r="AK251" i="1" s="1"/>
  <c r="AL251" i="1" s="1"/>
  <c r="S251" i="1"/>
  <c r="AK250" i="1"/>
  <c r="S250" i="1"/>
  <c r="AL250" i="1" s="1"/>
  <c r="AK249" i="1"/>
  <c r="S249" i="1"/>
  <c r="AL249" i="1" s="1"/>
  <c r="AK248" i="1"/>
  <c r="S248" i="1"/>
  <c r="AL248" i="1" s="1"/>
  <c r="AK247" i="1"/>
  <c r="V247" i="1"/>
  <c r="S247" i="1"/>
  <c r="AL247" i="1" s="1"/>
  <c r="AK246" i="1"/>
  <c r="Y246" i="1"/>
  <c r="S246" i="1"/>
  <c r="AL246" i="1" s="1"/>
  <c r="AK245" i="1"/>
  <c r="S245" i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K240" i="1"/>
  <c r="S240" i="1"/>
  <c r="AL240" i="1" s="1"/>
  <c r="L240" i="1"/>
  <c r="AL239" i="1"/>
  <c r="W239" i="1"/>
  <c r="AK239" i="1" s="1"/>
  <c r="S239" i="1"/>
  <c r="AK238" i="1"/>
  <c r="S238" i="1"/>
  <c r="AL238" i="1" s="1"/>
  <c r="AK237" i="1"/>
  <c r="S237" i="1"/>
  <c r="AK236" i="1"/>
  <c r="S236" i="1"/>
  <c r="AL236" i="1" s="1"/>
  <c r="R236" i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K193" i="1"/>
  <c r="S193" i="1"/>
  <c r="AL193" i="1" s="1"/>
  <c r="AK192" i="1"/>
  <c r="V192" i="1"/>
  <c r="S192" i="1"/>
  <c r="AL192" i="1" s="1"/>
  <c r="AK191" i="1"/>
  <c r="S191" i="1"/>
  <c r="AK190" i="1"/>
  <c r="S190" i="1"/>
  <c r="AL190" i="1" s="1"/>
  <c r="AK189" i="1"/>
  <c r="S189" i="1"/>
  <c r="AL189" i="1" s="1"/>
  <c r="W188" i="1"/>
  <c r="AK188" i="1" s="1"/>
  <c r="AL188" i="1" s="1"/>
  <c r="S188" i="1"/>
  <c r="AK187" i="1"/>
  <c r="S187" i="1"/>
  <c r="AL187" i="1" s="1"/>
  <c r="Y186" i="1"/>
  <c r="X186" i="1"/>
  <c r="AK186" i="1" s="1"/>
  <c r="U186" i="1"/>
  <c r="S186" i="1"/>
  <c r="V185" i="1"/>
  <c r="U185" i="1"/>
  <c r="AK185" i="1" s="1"/>
  <c r="S185" i="1"/>
  <c r="AK184" i="1"/>
  <c r="S184" i="1"/>
  <c r="AL184" i="1" s="1"/>
  <c r="W183" i="1"/>
  <c r="U183" i="1"/>
  <c r="AK183" i="1" s="1"/>
  <c r="S183" i="1"/>
  <c r="AK182" i="1"/>
  <c r="S182" i="1"/>
  <c r="AL182" i="1" s="1"/>
  <c r="AK181" i="1"/>
  <c r="S181" i="1"/>
  <c r="AK180" i="1"/>
  <c r="S180" i="1"/>
  <c r="AL180" i="1" s="1"/>
  <c r="AK179" i="1"/>
  <c r="S179" i="1"/>
  <c r="AL179" i="1" s="1"/>
  <c r="AL178" i="1"/>
  <c r="AK178" i="1"/>
  <c r="AK177" i="1"/>
  <c r="S177" i="1"/>
  <c r="AL177" i="1" s="1"/>
  <c r="AK176" i="1"/>
  <c r="S176" i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K171" i="1"/>
  <c r="S171" i="1"/>
  <c r="AL171" i="1" s="1"/>
  <c r="AK170" i="1"/>
  <c r="W170" i="1"/>
  <c r="S170" i="1"/>
  <c r="AL170" i="1" s="1"/>
  <c r="AK169" i="1"/>
  <c r="S169" i="1"/>
  <c r="AK167" i="1"/>
  <c r="S167" i="1"/>
  <c r="AL167" i="1" s="1"/>
  <c r="AK166" i="1"/>
  <c r="U166" i="1"/>
  <c r="S166" i="1"/>
  <c r="AL166" i="1" s="1"/>
  <c r="AK165" i="1"/>
  <c r="S165" i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U148" i="1"/>
  <c r="T148" i="1"/>
  <c r="AK148" i="1" s="1"/>
  <c r="AL148" i="1" s="1"/>
  <c r="S148" i="1"/>
  <c r="L148" i="1"/>
  <c r="AK147" i="1"/>
  <c r="S147" i="1"/>
  <c r="AL147" i="1" s="1"/>
  <c r="AK146" i="1"/>
  <c r="S146" i="1"/>
  <c r="AK145" i="1"/>
  <c r="S145" i="1"/>
  <c r="AL145" i="1" s="1"/>
  <c r="AK144" i="1"/>
  <c r="Y144" i="1"/>
  <c r="S144" i="1"/>
  <c r="AL144" i="1" s="1"/>
  <c r="AK143" i="1"/>
  <c r="S143" i="1"/>
  <c r="AL142" i="1"/>
  <c r="V142" i="1"/>
  <c r="AK142" i="1" s="1"/>
  <c r="S142" i="1"/>
  <c r="V141" i="1"/>
  <c r="AK141" i="1" s="1"/>
  <c r="AL141" i="1" s="1"/>
  <c r="S141" i="1"/>
  <c r="AK140" i="1"/>
  <c r="S140" i="1"/>
  <c r="AL140" i="1" s="1"/>
  <c r="AK139" i="1"/>
  <c r="S139" i="1"/>
  <c r="AL139" i="1" s="1"/>
  <c r="T138" i="1"/>
  <c r="AK138" i="1" s="1"/>
  <c r="AL138" i="1" s="1"/>
  <c r="S138" i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K133" i="1"/>
  <c r="S133" i="1"/>
  <c r="AL133" i="1" s="1"/>
  <c r="AK132" i="1"/>
  <c r="S132" i="1"/>
  <c r="AL132" i="1" s="1"/>
  <c r="AK130" i="1"/>
  <c r="S130" i="1"/>
  <c r="AL130" i="1" s="1"/>
  <c r="AK129" i="1"/>
  <c r="U129" i="1"/>
  <c r="S129" i="1"/>
  <c r="AL129" i="1" s="1"/>
  <c r="AK128" i="1"/>
  <c r="S128" i="1"/>
  <c r="AL128" i="1" s="1"/>
  <c r="AK127" i="1"/>
  <c r="S127" i="1"/>
  <c r="AL127" i="1" s="1"/>
  <c r="AK126" i="1"/>
  <c r="S126" i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K105" i="1"/>
  <c r="S105" i="1"/>
  <c r="AL105" i="1" s="1"/>
  <c r="AK104" i="1"/>
  <c r="S104" i="1"/>
  <c r="AL104" i="1" s="1"/>
  <c r="AK103" i="1"/>
  <c r="S103" i="1"/>
  <c r="AL103" i="1" s="1"/>
  <c r="W102" i="1"/>
  <c r="T102" i="1"/>
  <c r="AK102" i="1" s="1"/>
  <c r="R102" i="1"/>
  <c r="S102" i="1" s="1"/>
  <c r="AK101" i="1"/>
  <c r="S101" i="1"/>
  <c r="AK100" i="1"/>
  <c r="S100" i="1"/>
  <c r="AL100" i="1" s="1"/>
  <c r="AK99" i="1"/>
  <c r="S99" i="1"/>
  <c r="AL99" i="1" s="1"/>
  <c r="AK98" i="1"/>
  <c r="S98" i="1"/>
  <c r="AL98" i="1" s="1"/>
  <c r="AK97" i="1"/>
  <c r="S97" i="1"/>
  <c r="AK96" i="1"/>
  <c r="S96" i="1"/>
  <c r="AL96" i="1" s="1"/>
  <c r="AK95" i="1"/>
  <c r="S95" i="1"/>
  <c r="AL95" i="1" s="1"/>
  <c r="AK94" i="1"/>
  <c r="S94" i="1"/>
  <c r="AL94" i="1" s="1"/>
  <c r="AK93" i="1"/>
  <c r="S93" i="1"/>
  <c r="AK92" i="1"/>
  <c r="S92" i="1"/>
  <c r="AL92" i="1" s="1"/>
  <c r="AK91" i="1"/>
  <c r="S91" i="1"/>
  <c r="AL91" i="1" s="1"/>
  <c r="AK90" i="1"/>
  <c r="S90" i="1"/>
  <c r="AL90" i="1" s="1"/>
  <c r="AK89" i="1"/>
  <c r="S89" i="1"/>
  <c r="AK88" i="1"/>
  <c r="S88" i="1"/>
  <c r="AL88" i="1" s="1"/>
  <c r="AK87" i="1"/>
  <c r="S87" i="1"/>
  <c r="AL87" i="1" s="1"/>
  <c r="AK86" i="1"/>
  <c r="S86" i="1"/>
  <c r="AL86" i="1" s="1"/>
  <c r="AK85" i="1"/>
  <c r="S85" i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K78" i="1"/>
  <c r="S78" i="1"/>
  <c r="AL78" i="1" s="1"/>
  <c r="AK77" i="1"/>
  <c r="S77" i="1"/>
  <c r="AL77" i="1" s="1"/>
  <c r="AK76" i="1"/>
  <c r="S76" i="1"/>
  <c r="AL76" i="1" s="1"/>
  <c r="AK75" i="1"/>
  <c r="S75" i="1"/>
  <c r="AK74" i="1"/>
  <c r="S74" i="1"/>
  <c r="AL74" i="1" s="1"/>
  <c r="AK73" i="1"/>
  <c r="S73" i="1"/>
  <c r="AL73" i="1" s="1"/>
  <c r="AK72" i="1"/>
  <c r="S72" i="1"/>
  <c r="AL72" i="1" s="1"/>
  <c r="AK71" i="1"/>
  <c r="S71" i="1"/>
  <c r="AL70" i="1"/>
  <c r="U70" i="1"/>
  <c r="AK70" i="1" s="1"/>
  <c r="S70" i="1"/>
  <c r="AK69" i="1"/>
  <c r="S69" i="1"/>
  <c r="AL69" i="1" s="1"/>
  <c r="AK68" i="1"/>
  <c r="S68" i="1"/>
  <c r="AK67" i="1"/>
  <c r="S67" i="1"/>
  <c r="AL67" i="1" s="1"/>
  <c r="AK66" i="1"/>
  <c r="S66" i="1"/>
  <c r="AL66" i="1" s="1"/>
  <c r="AK65" i="1"/>
  <c r="S65" i="1"/>
  <c r="AL65" i="1" s="1"/>
  <c r="AK64" i="1"/>
  <c r="S64" i="1"/>
  <c r="AK63" i="1"/>
  <c r="S63" i="1"/>
  <c r="AL63" i="1" s="1"/>
  <c r="AK62" i="1"/>
  <c r="S62" i="1"/>
  <c r="AL62" i="1" s="1"/>
  <c r="AK61" i="1"/>
  <c r="S61" i="1"/>
  <c r="AL61" i="1" s="1"/>
  <c r="AK60" i="1"/>
  <c r="S60" i="1"/>
  <c r="AK59" i="1"/>
  <c r="S59" i="1"/>
  <c r="AL59" i="1" s="1"/>
  <c r="AK58" i="1"/>
  <c r="S58" i="1"/>
  <c r="AL58" i="1" s="1"/>
  <c r="AK57" i="1"/>
  <c r="S57" i="1"/>
  <c r="AL57" i="1" s="1"/>
  <c r="AK56" i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K51" i="1"/>
  <c r="S51" i="1"/>
  <c r="AL51" i="1" s="1"/>
  <c r="AK50" i="1"/>
  <c r="S50" i="1"/>
  <c r="AL50" i="1" s="1"/>
  <c r="AK49" i="1"/>
  <c r="S49" i="1"/>
  <c r="AL49" i="1" s="1"/>
  <c r="AK48" i="1"/>
  <c r="S48" i="1"/>
  <c r="AK47" i="1"/>
  <c r="S47" i="1"/>
  <c r="AL47" i="1" s="1"/>
  <c r="X46" i="1"/>
  <c r="V46" i="1"/>
  <c r="AK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K36" i="1"/>
  <c r="S36" i="1"/>
  <c r="AL36" i="1" s="1"/>
  <c r="AK35" i="1"/>
  <c r="S35" i="1"/>
  <c r="AL35" i="1" s="1"/>
  <c r="AK34" i="1"/>
  <c r="S34" i="1"/>
  <c r="AL34" i="1" s="1"/>
  <c r="AK33" i="1"/>
  <c r="S33" i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6" i="1"/>
  <c r="W26" i="1"/>
  <c r="AK26" i="1" s="1"/>
  <c r="S26" i="1"/>
  <c r="AK25" i="1"/>
  <c r="S25" i="1"/>
  <c r="AL25" i="1" s="1"/>
  <c r="AK24" i="1"/>
  <c r="S24" i="1"/>
  <c r="AK23" i="1"/>
  <c r="S23" i="1"/>
  <c r="AL23" i="1" s="1"/>
  <c r="AK22" i="1"/>
  <c r="S22" i="1"/>
  <c r="AL22" i="1" s="1"/>
  <c r="AK21" i="1"/>
  <c r="S21" i="1"/>
  <c r="AL21" i="1" s="1"/>
  <c r="AK20" i="1"/>
  <c r="S20" i="1"/>
  <c r="AK19" i="1"/>
  <c r="S19" i="1"/>
  <c r="AL19" i="1" s="1"/>
  <c r="AK18" i="1"/>
  <c r="S18" i="1"/>
  <c r="AL18" i="1" s="1"/>
  <c r="AK17" i="1"/>
  <c r="S17" i="1"/>
  <c r="AL17" i="1" s="1"/>
  <c r="AK16" i="1"/>
  <c r="S16" i="1"/>
  <c r="AL15" i="1"/>
  <c r="W15" i="1"/>
  <c r="AK15" i="1" s="1"/>
  <c r="S15" i="1"/>
  <c r="V14" i="1"/>
  <c r="AK14" i="1" s="1"/>
  <c r="AL14" i="1" s="1"/>
  <c r="S14" i="1"/>
  <c r="AL13" i="1"/>
  <c r="W13" i="1"/>
  <c r="AK13" i="1" s="1"/>
  <c r="S13" i="1"/>
  <c r="AK12" i="1"/>
  <c r="S12" i="1"/>
  <c r="AL12" i="1" s="1"/>
  <c r="AK11" i="1"/>
  <c r="S11" i="1"/>
  <c r="AK10" i="1"/>
  <c r="S10" i="1"/>
  <c r="AL10" i="1" s="1"/>
  <c r="AK9" i="1"/>
  <c r="S9" i="1"/>
  <c r="AL9" i="1" s="1"/>
  <c r="AK8" i="1"/>
  <c r="S8" i="1"/>
  <c r="AL8" i="1" s="1"/>
  <c r="AK7" i="1"/>
  <c r="S7" i="1"/>
  <c r="AK6" i="1"/>
  <c r="S6" i="1"/>
  <c r="AL6" i="1" s="1"/>
  <c r="AK5" i="1"/>
  <c r="S5" i="1"/>
  <c r="AL5" i="1" s="1"/>
  <c r="AK4" i="1"/>
  <c r="S4" i="1"/>
  <c r="AL4" i="1" s="1"/>
  <c r="AK3" i="1"/>
  <c r="S3" i="1"/>
  <c r="AL46" i="1" l="1"/>
  <c r="AL183" i="1"/>
  <c r="AL3" i="1"/>
  <c r="AL7" i="1"/>
  <c r="AL11" i="1"/>
  <c r="AL16" i="1"/>
  <c r="AL20" i="1"/>
  <c r="AL24" i="1"/>
  <c r="AL27" i="1"/>
  <c r="AL33" i="1"/>
  <c r="AL37" i="1"/>
  <c r="AL48" i="1"/>
  <c r="AL52" i="1"/>
  <c r="AL56" i="1"/>
  <c r="AL60" i="1"/>
  <c r="AL64" i="1"/>
  <c r="AL68" i="1"/>
  <c r="AL71" i="1"/>
  <c r="AL75" i="1"/>
  <c r="AL79" i="1"/>
  <c r="AL85" i="1"/>
  <c r="AL89" i="1"/>
  <c r="AL93" i="1"/>
  <c r="AL97" i="1"/>
  <c r="AL101" i="1"/>
  <c r="AL102" i="1"/>
  <c r="AL106" i="1"/>
  <c r="AL110" i="1"/>
  <c r="AL114" i="1"/>
  <c r="AL118" i="1"/>
  <c r="AL122" i="1"/>
  <c r="AL126" i="1"/>
  <c r="AL134" i="1"/>
  <c r="AL143" i="1"/>
  <c r="AL146" i="1"/>
  <c r="AL149" i="1"/>
  <c r="AL153" i="1"/>
  <c r="AL157" i="1"/>
  <c r="AL161" i="1"/>
  <c r="AL165" i="1"/>
  <c r="AL169" i="1"/>
  <c r="AL172" i="1"/>
  <c r="AL176" i="1"/>
  <c r="AL181" i="1"/>
  <c r="AL185" i="1"/>
  <c r="AL186" i="1"/>
  <c r="AL191" i="1"/>
  <c r="AL194" i="1"/>
  <c r="AL198" i="1"/>
  <c r="AL202" i="1"/>
  <c r="AL206" i="1"/>
  <c r="AL210" i="1"/>
  <c r="AL214" i="1"/>
  <c r="AL218" i="1"/>
  <c r="AL222" i="1"/>
  <c r="AL228" i="1"/>
  <c r="AL232" i="1"/>
  <c r="AL237" i="1"/>
  <c r="AL241" i="1"/>
  <c r="AL245" i="1"/>
  <c r="AL258" i="1"/>
  <c r="AL261" i="1"/>
  <c r="AL265" i="1"/>
  <c r="AL272" i="1"/>
  <c r="AL276" i="1"/>
  <c r="AL280" i="1"/>
  <c r="AL288" i="1"/>
  <c r="AL291" i="1"/>
  <c r="AL295" i="1"/>
  <c r="AL299" i="1"/>
  <c r="AL300" i="1"/>
  <c r="AL304" i="1"/>
  <c r="AL308" i="1"/>
  <c r="AL312" i="1"/>
  <c r="AL316" i="1"/>
  <c r="AL320" i="1"/>
  <c r="AL325" i="1"/>
  <c r="AL334" i="1"/>
  <c r="AL336" i="1"/>
  <c r="AL340" i="1"/>
  <c r="AL345" i="1"/>
  <c r="AL352" i="1"/>
  <c r="AL354" i="1"/>
  <c r="AL358" i="1"/>
  <c r="AL365" i="1"/>
  <c r="AL372" i="1"/>
  <c r="AL378" i="1"/>
  <c r="AL382" i="1"/>
  <c r="AL385" i="1"/>
  <c r="AL389" i="1"/>
  <c r="AL393" i="1"/>
  <c r="AL397" i="1"/>
  <c r="AL401" i="1"/>
  <c r="AL405" i="1"/>
  <c r="AL435" i="1"/>
  <c r="AL410" i="1"/>
  <c r="AL418" i="1"/>
  <c r="AL423" i="1"/>
  <c r="AL424" i="1"/>
  <c r="AK427" i="1"/>
  <c r="AL427" i="1" s="1"/>
  <c r="AL430" i="1"/>
  <c r="AL433" i="1"/>
  <c r="AL438" i="1"/>
  <c r="AL442" i="1"/>
  <c r="AL444" i="1"/>
  <c r="AL448" i="1"/>
  <c r="AL452" i="1"/>
  <c r="AL457" i="1"/>
  <c r="AL463" i="1"/>
  <c r="AL467" i="1"/>
  <c r="AL470" i="1"/>
  <c r="AL474" i="1"/>
  <c r="AL478" i="1"/>
  <c r="AL482" i="1"/>
  <c r="AL486" i="1"/>
  <c r="AL490" i="1"/>
  <c r="AL494" i="1"/>
  <c r="AL498" i="1"/>
  <c r="AL502" i="1"/>
  <c r="AL507" i="1"/>
  <c r="AL511" i="1"/>
  <c r="AL515" i="1"/>
  <c r="AL519" i="1"/>
  <c r="AL520" i="1"/>
  <c r="AL525" i="1"/>
  <c r="AL529" i="1"/>
  <c r="AL534" i="1"/>
  <c r="AL535" i="1"/>
  <c r="AL539" i="1"/>
  <c r="AL543" i="1"/>
  <c r="AL547" i="1"/>
  <c r="AL548" i="1"/>
  <c r="AL553" i="1"/>
  <c r="AL557" i="1"/>
  <c r="AL561" i="1"/>
  <c r="AL565" i="1"/>
  <c r="AL569" i="1"/>
  <c r="AL573" i="1"/>
  <c r="AL579" i="1"/>
  <c r="AL584" i="1"/>
  <c r="AL592" i="1"/>
  <c r="AL596" i="1"/>
  <c r="AL600" i="1"/>
  <c r="AL604" i="1"/>
  <c r="AL608" i="1"/>
  <c r="AL612" i="1"/>
  <c r="AL616" i="1"/>
  <c r="AL620" i="1"/>
  <c r="AL630" i="1"/>
  <c r="AL635" i="1"/>
  <c r="AL643" i="1"/>
  <c r="AL647" i="1"/>
  <c r="AK654" i="1"/>
  <c r="AL654" i="1" s="1"/>
  <c r="AL657" i="1"/>
  <c r="AL664" i="1"/>
  <c r="AL668" i="1"/>
  <c r="AL672" i="1"/>
  <c r="AL677" i="1"/>
  <c r="AL681" i="1"/>
  <c r="AL685" i="1"/>
  <c r="AL689" i="1"/>
  <c r="AL693" i="1"/>
  <c r="AL697" i="1"/>
  <c r="AL701" i="1"/>
  <c r="AL705" i="1"/>
  <c r="AK711" i="1"/>
  <c r="AL711" i="1" s="1"/>
  <c r="AL714" i="1"/>
  <c r="AL718" i="1"/>
  <c r="AL725" i="1"/>
  <c r="AL729" i="1"/>
  <c r="AL733" i="1"/>
  <c r="AL739" i="1"/>
  <c r="AL747" i="1"/>
  <c r="AL752" i="1"/>
  <c r="AL756" i="1"/>
</calcChain>
</file>

<file path=xl/sharedStrings.xml><?xml version="1.0" encoding="utf-8"?>
<sst xmlns="http://schemas.openxmlformats.org/spreadsheetml/2006/main" count="3743" uniqueCount="2452">
  <si>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</si>
  <si>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</si>
  <si>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</si>
  <si>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</si>
  <si>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</si>
  <si>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</si>
  <si>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</si>
  <si>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</si>
  <si>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</si>
  <si>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</si>
  <si>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</si>
  <si>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</si>
  <si>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</si>
  <si>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</si>
  <si>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</si>
  <si>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</si>
  <si>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</si>
  <si>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</si>
  <si>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</si>
  <si>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</si>
  <si>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</si>
  <si>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</si>
  <si>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</si>
  <si>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</si>
  <si>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</si>
  <si>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</si>
  <si>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</si>
  <si>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</si>
  <si>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</si>
  <si>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</si>
  <si>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</si>
  <si>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</si>
  <si>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</si>
  <si>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</si>
  <si>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</si>
  <si>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</si>
  <si>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</si>
  <si>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</si>
  <si>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</si>
  <si>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</si>
  <si>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</si>
  <si>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</si>
  <si>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</si>
  <si>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</si>
  <si>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</si>
  <si>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</si>
  <si>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</si>
  <si>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</si>
  <si>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</si>
  <si>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</si>
  <si>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</si>
  <si>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</si>
  <si>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</si>
  <si>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</si>
  <si>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</si>
  <si>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</si>
  <si>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</si>
  <si>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</si>
  <si>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</si>
  <si>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</si>
  <si>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</si>
  <si>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</si>
  <si>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</si>
  <si>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</si>
  <si>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</si>
  <si>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</si>
  <si>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</si>
  <si>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</si>
  <si>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</si>
  <si>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</si>
  <si>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</si>
  <si>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</si>
  <si>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</si>
  <si>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</si>
  <si>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</si>
  <si>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</si>
  <si>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</si>
  <si>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</si>
  <si>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</si>
  <si>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</si>
  <si>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</si>
  <si>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</si>
  <si>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</si>
  <si>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</si>
  <si>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</si>
  <si>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</si>
  <si>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</si>
  <si>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</si>
  <si>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</si>
  <si>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</si>
  <si>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</si>
  <si>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</si>
  <si>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</si>
  <si>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</si>
  <si>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</si>
  <si>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</si>
  <si>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</si>
  <si>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</si>
  <si>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</si>
  <si>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</si>
  <si>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</si>
  <si>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</si>
  <si>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</si>
  <si>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</si>
  <si>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</si>
  <si>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</si>
  <si>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</si>
  <si>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</si>
  <si>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</si>
  <si>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</si>
  <si>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</si>
  <si>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</si>
  <si>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</si>
  <si>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</si>
  <si>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</si>
  <si>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</si>
  <si>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</si>
  <si>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</si>
  <si>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</si>
  <si>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</si>
  <si>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</si>
  <si>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</si>
  <si>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</si>
  <si>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</si>
  <si>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</si>
  <si>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</si>
  <si>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</si>
  <si>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</si>
  <si>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</si>
  <si>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</si>
  <si>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</si>
  <si>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</si>
  <si>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</si>
  <si>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</si>
  <si>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</si>
  <si>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</si>
  <si>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</si>
  <si>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</si>
  <si>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</si>
  <si>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</si>
  <si>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</si>
  <si>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</si>
  <si>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</si>
  <si>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</si>
  <si>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</si>
  <si>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</si>
  <si>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</si>
  <si>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</si>
  <si>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</si>
  <si>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</si>
  <si>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</si>
  <si>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</si>
  <si>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</si>
  <si>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</si>
  <si>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</si>
  <si>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</si>
  <si>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</si>
  <si>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</si>
  <si>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</si>
  <si>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</si>
  <si>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</si>
  <si>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</si>
  <si>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</si>
  <si>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</si>
  <si>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</si>
  <si>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</si>
  <si>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</si>
  <si>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</si>
  <si>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</si>
  <si>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</si>
  <si>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</si>
  <si>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</si>
  <si>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</si>
  <si>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</si>
  <si>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</si>
  <si>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</si>
  <si>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</si>
  <si>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</si>
  <si>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</si>
  <si>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</si>
  <si>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</si>
  <si>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</si>
  <si>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</si>
  <si>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</si>
  <si>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</si>
  <si>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</si>
  <si>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</si>
  <si>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</si>
  <si>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</si>
  <si>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</si>
  <si>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</si>
  <si>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</si>
  <si>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</si>
  <si>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</si>
  <si>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</si>
  <si>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</si>
  <si>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</si>
  <si>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</si>
  <si>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</si>
  <si>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</si>
  <si>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</si>
  <si>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</si>
  <si>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</si>
  <si>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</si>
  <si>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</si>
  <si>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</si>
  <si>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</si>
  <si>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</si>
  <si>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</si>
  <si>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</si>
  <si>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</si>
  <si>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</si>
  <si>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</si>
  <si>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</si>
  <si>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</si>
  <si>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</si>
  <si>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</si>
  <si>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</si>
  <si>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</si>
  <si>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</si>
  <si>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</si>
  <si>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</si>
  <si>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</si>
  <si>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</si>
  <si>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</si>
  <si>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</si>
  <si>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</si>
  <si>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</si>
  <si>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</si>
  <si>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</si>
  <si>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</si>
  <si>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</si>
  <si>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</si>
  <si>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</si>
  <si>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</si>
  <si>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</si>
  <si>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</si>
  <si>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</si>
  <si>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</si>
  <si>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</si>
  <si>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</si>
  <si>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</si>
  <si>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</si>
  <si>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</si>
  <si>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</si>
  <si>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</si>
  <si>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</si>
  <si>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</si>
  <si>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</si>
  <si>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</si>
  <si>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</si>
  <si>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</si>
  <si>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</si>
  <si>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</si>
  <si>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</si>
  <si>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</si>
  <si>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</si>
  <si>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</si>
  <si>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</si>
  <si>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</si>
  <si>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</si>
  <si>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</si>
  <si>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</si>
  <si>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</si>
  <si>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</si>
  <si>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</si>
  <si>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</si>
  <si>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</si>
  <si>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</si>
  <si>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</si>
  <si>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</si>
  <si>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</si>
  <si>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</si>
  <si>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</si>
  <si>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</si>
  <si>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</si>
  <si>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</si>
  <si>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</si>
  <si>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</si>
  <si>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</si>
  <si>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</si>
  <si>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</si>
  <si>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</si>
  <si>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</si>
  <si>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</si>
  <si>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</si>
  <si>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</si>
  <si>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</si>
  <si>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</si>
  <si>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</si>
  <si>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</si>
  <si>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</si>
  <si>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</si>
  <si>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</si>
  <si>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</si>
  <si>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</si>
  <si>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</si>
  <si>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</si>
  <si>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</si>
  <si>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</si>
  <si>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</si>
  <si>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</si>
  <si>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</si>
  <si>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</si>
  <si>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</si>
  <si>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</si>
  <si>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</si>
  <si>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</si>
  <si>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</si>
  <si>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</si>
  <si>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</si>
  <si>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</si>
  <si>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</si>
  <si>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</si>
  <si>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</si>
  <si>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</si>
  <si>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</si>
  <si>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</si>
  <si>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</si>
  <si>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</si>
  <si>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</si>
  <si>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</si>
  <si>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</si>
  <si>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</si>
  <si>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</si>
  <si>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</si>
  <si>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</si>
  <si>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</si>
  <si>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</si>
  <si>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</si>
  <si>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</si>
  <si>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</si>
  <si>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</si>
  <si>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</si>
  <si>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</si>
  <si>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</si>
  <si>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</si>
  <si>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</si>
  <si>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</si>
  <si>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</si>
  <si>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</si>
  <si>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</si>
  <si>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</si>
  <si>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</si>
  <si>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</si>
  <si>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</si>
  <si>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</si>
  <si>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</si>
  <si>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</si>
  <si>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</si>
  <si>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</si>
  <si>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</si>
  <si>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</si>
  <si>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</si>
  <si>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</si>
  <si>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</si>
  <si>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</si>
  <si>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</si>
  <si>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</si>
  <si>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</si>
  <si>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</si>
  <si>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</si>
  <si>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</si>
  <si>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</si>
  <si>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</si>
  <si>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</si>
  <si>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</si>
  <si>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</si>
  <si>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</si>
  <si>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</si>
  <si>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</si>
  <si>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</si>
  <si>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</si>
  <si>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</si>
  <si>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</si>
  <si>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</si>
  <si>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</si>
  <si>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</si>
  <si>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</si>
  <si>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</si>
  <si>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</si>
  <si>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</si>
  <si>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</si>
  <si>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</si>
  <si>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</si>
  <si>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</si>
  <si>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</si>
  <si>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</si>
  <si>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</si>
  <si>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</si>
  <si>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</si>
  <si>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</si>
  <si>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</si>
  <si>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</si>
  <si>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</si>
  <si>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</si>
  <si>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</si>
  <si>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</si>
  <si>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</si>
  <si>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</si>
  <si>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</si>
  <si>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</si>
  <si>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</si>
  <si>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</si>
  <si>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</si>
  <si>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</si>
  <si>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</si>
  <si>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</si>
  <si>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</si>
  <si>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</si>
  <si>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</si>
  <si>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</si>
  <si>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</si>
  <si>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</si>
  <si>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</si>
  <si>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</si>
  <si>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</si>
  <si>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</si>
  <si>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</si>
  <si>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</si>
  <si>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</si>
  <si>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</si>
  <si>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</si>
  <si>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</si>
  <si>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</si>
  <si>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</si>
  <si>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</si>
  <si>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</si>
  <si>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</si>
  <si>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</si>
  <si>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</si>
  <si>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</si>
  <si>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</si>
  <si>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</si>
  <si>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</si>
  <si>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</si>
  <si>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</si>
  <si>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</si>
  <si>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</si>
  <si>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</si>
  <si>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</si>
  <si>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</si>
  <si>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</si>
  <si>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</si>
  <si>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</si>
  <si>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</si>
  <si>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</si>
  <si>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</si>
  <si>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</si>
  <si>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</si>
  <si>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</si>
  <si>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</si>
  <si>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</si>
  <si>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</si>
  <si>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</si>
  <si>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</si>
  <si>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</si>
  <si>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</si>
  <si>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</si>
  <si>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</si>
  <si>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</si>
  <si>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</si>
  <si>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</si>
  <si>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</si>
  <si>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</si>
  <si>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</si>
  <si>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</si>
  <si>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</si>
  <si>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</si>
  <si>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</si>
  <si>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</si>
  <si>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</si>
  <si>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</si>
  <si>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</si>
  <si>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</si>
  <si>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</si>
  <si>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</si>
  <si>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</si>
  <si>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</si>
  <si>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</si>
  <si>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</si>
  <si>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</si>
  <si>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</si>
  <si>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</si>
  <si>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</si>
  <si>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</si>
  <si>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</si>
  <si>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</si>
  <si>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</si>
  <si>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</si>
  <si>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</si>
  <si>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</si>
  <si>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</si>
  <si>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</si>
  <si>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</si>
  <si>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</si>
  <si>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</si>
  <si>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</si>
  <si>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</si>
  <si>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</si>
  <si>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</si>
  <si>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</si>
  <si>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</si>
  <si>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</si>
  <si>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</si>
  <si>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</si>
  <si>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</si>
  <si>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</si>
  <si>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</si>
  <si>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</si>
  <si>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</si>
  <si>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</si>
  <si>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</si>
  <si>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</si>
  <si>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</si>
  <si>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</si>
  <si>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</si>
  <si>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</si>
  <si>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</si>
  <si>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</si>
  <si>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</si>
  <si>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</si>
  <si>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</si>
  <si>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</si>
  <si>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</si>
  <si>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</si>
  <si>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</si>
  <si>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</si>
  <si>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</si>
  <si>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</si>
  <si>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</si>
  <si>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</si>
  <si>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</si>
  <si>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</si>
  <si>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</si>
  <si>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</si>
  <si>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</si>
  <si>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</si>
  <si>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</si>
  <si>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</si>
  <si>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</si>
  <si>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</si>
  <si>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</si>
  <si>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</si>
  <si>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</si>
  <si>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</si>
  <si>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</si>
  <si>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</si>
  <si>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</si>
  <si>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</si>
  <si>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</si>
  <si>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</si>
  <si>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</si>
  <si>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</si>
  <si>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</si>
  <si>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</si>
  <si>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</si>
  <si>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</si>
  <si>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</si>
  <si>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</si>
  <si>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</si>
  <si>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</si>
  <si>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</si>
  <si>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</si>
  <si>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</si>
  <si>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</si>
  <si>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</si>
  <si>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</si>
  <si>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</si>
  <si>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</si>
  <si>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</si>
  <si>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</si>
  <si>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</si>
  <si>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</si>
  <si>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</si>
  <si>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</si>
  <si>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</si>
  <si>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</si>
  <si>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</si>
  <si>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</si>
  <si>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</si>
  <si>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</si>
  <si>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</si>
  <si>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</si>
  <si>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</si>
  <si>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</si>
  <si>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</si>
  <si>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</si>
  <si>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</si>
  <si>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</si>
  <si>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</si>
  <si>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</si>
  <si>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</si>
  <si>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</si>
  <si>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</si>
  <si>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</si>
  <si>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</si>
  <si>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</si>
  <si>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</si>
  <si>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</si>
  <si>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</si>
  <si>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</si>
  <si>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</si>
  <si>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</si>
  <si>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</si>
  <si>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</si>
  <si>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</si>
  <si>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</si>
  <si>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</si>
  <si>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</si>
  <si>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</si>
  <si>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</si>
  <si>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</si>
  <si>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</si>
  <si>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</si>
  <si>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</si>
  <si>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</si>
  <si>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</si>
  <si>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</si>
  <si>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</si>
  <si>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</si>
  <si>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</si>
  <si>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</si>
  <si>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</si>
  <si>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</si>
  <si>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</si>
  <si>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</si>
  <si>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</si>
  <si>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</si>
  <si>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</si>
  <si>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</si>
  <si>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</si>
  <si>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</si>
  <si>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</si>
  <si>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</si>
  <si>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</si>
  <si>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</si>
  <si>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</si>
  <si>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</si>
  <si>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</si>
  <si>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</si>
  <si>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</si>
  <si>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</si>
  <si>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</si>
  <si>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</si>
  <si>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</si>
  <si>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</si>
  <si>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</si>
  <si>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</si>
  <si>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</si>
  <si>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</si>
  <si>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</si>
  <si>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</si>
  <si>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</si>
  <si>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</si>
  <si>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</si>
  <si>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</si>
  <si>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</si>
  <si>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</si>
  <si>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</si>
  <si>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</si>
  <si>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</si>
  <si>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</si>
  <si>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</si>
  <si>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</si>
  <si>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</si>
  <si>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</si>
  <si>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</si>
  <si>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</si>
  <si>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</si>
  <si>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</si>
  <si>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</si>
  <si>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</si>
  <si>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</si>
  <si>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</si>
  <si>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</si>
  <si>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</si>
  <si>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</si>
  <si>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</si>
  <si>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</si>
  <si>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</si>
  <si>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</si>
  <si>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</si>
  <si>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</si>
  <si>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</si>
  <si>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</si>
  <si>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</si>
  <si>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</si>
  <si>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</si>
  <si>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</si>
  <si>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</si>
  <si>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</si>
  <si>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</si>
  <si>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</si>
  <si>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</si>
  <si>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</si>
  <si>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</si>
  <si>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</si>
  <si>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</si>
  <si>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</si>
  <si>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</si>
  <si>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</si>
  <si>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</si>
  <si>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</si>
  <si>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</si>
  <si>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</si>
  <si>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</si>
  <si>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</si>
  <si>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</si>
  <si>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</si>
  <si>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</si>
  <si>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</si>
  <si>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</si>
  <si>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</si>
  <si>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</si>
  <si>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</si>
  <si>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</si>
  <si>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</si>
  <si>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</si>
  <si>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</si>
  <si>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</si>
  <si>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</si>
  <si>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</si>
  <si>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</si>
  <si>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</si>
  <si>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</si>
  <si>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</si>
  <si>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</si>
  <si>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</si>
  <si>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</si>
  <si>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</si>
  <si>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</si>
  <si>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</si>
  <si>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</si>
  <si>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</si>
  <si>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</si>
  <si>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</si>
  <si>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</si>
  <si>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</si>
  <si>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</si>
  <si>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</si>
  <si>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</si>
  <si>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</si>
  <si>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</si>
  <si>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</si>
  <si>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</si>
  <si>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</si>
  <si>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</si>
  <si>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</si>
  <si>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</si>
  <si>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</si>
  <si>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</si>
  <si>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</si>
  <si>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</si>
  <si>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</si>
  <si>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</si>
  <si>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</si>
  <si>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</si>
  <si>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</si>
  <si>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</si>
  <si>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</si>
  <si>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</si>
  <si>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</si>
  <si>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</si>
  <si>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</si>
  <si>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</si>
  <si>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</si>
  <si>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</si>
  <si>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</si>
  <si>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</si>
  <si>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</si>
  <si>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</si>
  <si>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</si>
  <si>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</si>
  <si>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</si>
  <si>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</si>
  <si>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</si>
  <si>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</si>
  <si>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</si>
  <si>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</si>
  <si>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</si>
  <si>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</si>
  <si>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</si>
  <si>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</si>
  <si>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</si>
  <si>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</si>
  <si>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</si>
  <si>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</si>
  <si>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</si>
  <si>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</si>
  <si>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</si>
  <si>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</si>
  <si>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</si>
  <si>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</si>
  <si>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</si>
  <si>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</si>
  <si>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</si>
  <si>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</si>
  <si>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</si>
  <si>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</si>
  <si>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</si>
  <si>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</si>
  <si>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</si>
  <si>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</si>
  <si>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</si>
  <si>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</si>
  <si>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</si>
  <si>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</si>
  <si>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</si>
  <si>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</si>
  <si>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</si>
  <si>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</si>
  <si>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</si>
  <si>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</si>
  <si>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</si>
  <si>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</si>
  <si>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</si>
  <si>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</si>
  <si>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</si>
  <si>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</si>
  <si>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</si>
  <si>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</si>
  <si>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</si>
  <si>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</si>
  <si>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</si>
  <si>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</si>
  <si>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</si>
  <si>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</si>
  <si>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</si>
  <si>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</si>
  <si>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</si>
  <si>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</si>
  <si>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</si>
  <si>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</si>
  <si>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</si>
  <si>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</si>
  <si>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</si>
  <si>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</si>
  <si>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</si>
  <si>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</si>
  <si>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</si>
  <si>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</si>
  <si>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</si>
  <si>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</si>
  <si>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</si>
  <si>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</si>
  <si>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</si>
  <si>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</si>
  <si>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</si>
  <si>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</si>
  <si>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</si>
  <si>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</si>
  <si>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</si>
  <si>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</si>
  <si>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</si>
  <si>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</si>
  <si>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</si>
  <si>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</si>
  <si>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</si>
  <si>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</si>
  <si>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</si>
  <si>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</si>
  <si>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</si>
  <si>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</si>
  <si>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</si>
  <si>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</si>
  <si>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</si>
  <si>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</si>
  <si>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</si>
  <si>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</si>
  <si>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</si>
  <si>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</si>
  <si>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</si>
  <si>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</si>
  <si>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</si>
  <si>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</si>
  <si>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</si>
  <si>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</si>
  <si>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</si>
  <si>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</si>
  <si>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</si>
  <si>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</si>
  <si>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</si>
  <si>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</si>
  <si>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</si>
  <si>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</si>
  <si>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</si>
  <si>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</si>
  <si>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</si>
  <si>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</si>
  <si>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</si>
  <si>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</si>
  <si>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</si>
  <si>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</si>
  <si>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</si>
  <si>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</si>
  <si>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</si>
  <si>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</si>
  <si>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</si>
  <si>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</si>
  <si>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</si>
  <si>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</si>
  <si>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</si>
  <si>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</si>
  <si>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</si>
  <si>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</si>
  <si>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</si>
  <si>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</si>
  <si>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</si>
  <si>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</si>
  <si>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</si>
  <si>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</si>
  <si>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</si>
  <si>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</si>
  <si>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</si>
  <si>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</si>
  <si>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</si>
  <si>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</si>
  <si>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</si>
  <si>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</si>
  <si>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</si>
  <si>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</si>
  <si>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</si>
  <si>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</si>
  <si>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</si>
  <si>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</si>
  <si>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</si>
  <si>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</si>
  <si>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</si>
  <si>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</si>
  <si>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</si>
  <si>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</si>
  <si>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</si>
  <si>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</si>
  <si>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</si>
  <si>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</si>
  <si>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</si>
  <si>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</si>
  <si>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</si>
  <si>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</si>
  <si>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</si>
  <si>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</si>
  <si>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</si>
  <si>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</si>
  <si>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</si>
  <si>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</si>
  <si>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</si>
  <si>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</si>
  <si>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</si>
  <si>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</si>
  <si>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</si>
  <si>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</si>
  <si>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</si>
  <si>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</si>
  <si>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</si>
  <si>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</si>
  <si>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</si>
  <si>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</si>
  <si>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</si>
  <si>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</si>
  <si>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</si>
  <si>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</si>
  <si>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</si>
  <si>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</si>
  <si>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</si>
  <si>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</si>
  <si>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</si>
  <si>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</si>
  <si>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</si>
  <si>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</si>
  <si>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</si>
  <si>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</si>
  <si>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</si>
  <si>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</si>
  <si>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</si>
  <si>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</si>
  <si>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</si>
  <si>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</si>
  <si>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</si>
  <si>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</si>
  <si>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</si>
  <si>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</si>
  <si>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</si>
  <si>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</si>
  <si>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</si>
  <si>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</si>
  <si>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</si>
  <si>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</si>
  <si>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</si>
  <si>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</si>
  <si>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</si>
  <si>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</si>
  <si>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</si>
  <si>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</si>
  <si>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</si>
  <si>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</si>
  <si>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</si>
  <si>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</si>
  <si>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</si>
  <si>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</si>
  <si>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</si>
  <si>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</si>
  <si>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</si>
  <si>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</si>
  <si>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</si>
  <si>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</si>
  <si>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</si>
  <si>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</si>
  <si>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</si>
  <si>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</si>
  <si>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</si>
  <si>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</si>
  <si>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</si>
  <si>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</si>
  <si>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</si>
  <si>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</si>
  <si>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</si>
  <si>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</si>
  <si>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</si>
  <si>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</si>
  <si>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</si>
  <si>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</si>
  <si>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</si>
  <si>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</si>
  <si>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</si>
  <si>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</si>
  <si>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</si>
  <si>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</si>
  <si>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</si>
  <si>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</si>
  <si>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</si>
  <si>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</si>
  <si>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</si>
  <si>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</si>
  <si>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</si>
  <si>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</si>
  <si>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</si>
  <si>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</si>
  <si>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</si>
  <si>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</si>
  <si>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</si>
  <si>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</si>
  <si>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</si>
  <si>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</si>
  <si>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</si>
  <si>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</si>
  <si>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</si>
  <si>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</si>
  <si>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</si>
  <si>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</si>
  <si>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</si>
  <si>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</si>
  <si>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</si>
  <si>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</si>
  <si>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</si>
  <si>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</si>
  <si>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</si>
  <si>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</si>
  <si>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</si>
  <si>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</si>
  <si>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</si>
  <si>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</si>
  <si>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</si>
  <si>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</si>
  <si>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</si>
  <si>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</si>
  <si>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</si>
  <si>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</si>
  <si>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</si>
  <si>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</si>
  <si>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</si>
  <si>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</si>
  <si>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</si>
  <si>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</si>
  <si>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</si>
  <si>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</si>
  <si>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</si>
  <si>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</si>
  <si>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</si>
  <si>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</si>
  <si>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</si>
  <si>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</si>
  <si>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</si>
  <si>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</si>
  <si>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</si>
  <si>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</si>
  <si>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</si>
  <si>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</si>
  <si>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</si>
  <si>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</si>
  <si>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</si>
  <si>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</si>
  <si>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</si>
  <si>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</si>
  <si>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</si>
  <si>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</si>
  <si>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</si>
  <si>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</si>
  <si>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</si>
  <si>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</si>
  <si>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</si>
  <si>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</si>
  <si>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</si>
  <si>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</si>
  <si>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</si>
  <si>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</si>
  <si>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</si>
  <si>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</si>
  <si>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</si>
  <si>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</si>
  <si>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</si>
  <si>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</si>
  <si>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</si>
  <si>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</si>
  <si>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</si>
  <si>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</si>
  <si>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</si>
  <si>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</si>
  <si>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</si>
  <si>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</si>
  <si>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</si>
  <si>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</si>
  <si>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</si>
  <si>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</si>
  <si>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</si>
  <si>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</si>
  <si>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</si>
  <si>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</si>
  <si>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</si>
  <si>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</si>
  <si>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</si>
  <si>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</si>
  <si>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</si>
  <si>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</si>
  <si>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</si>
  <si>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</si>
  <si>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</si>
  <si>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</si>
  <si>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</si>
  <si>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</si>
  <si>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</si>
  <si>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</si>
  <si>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</si>
  <si>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</si>
  <si>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</si>
  <si>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</si>
  <si>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</si>
  <si>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</si>
  <si>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</si>
  <si>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</si>
  <si>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</si>
  <si>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</si>
  <si>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</si>
  <si>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</si>
  <si>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</si>
  <si>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</si>
  <si>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</si>
  <si>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</si>
  <si>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</si>
  <si>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</si>
  <si>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</si>
  <si>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</si>
  <si>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</si>
  <si>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</si>
  <si>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</si>
  <si>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</si>
  <si>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</si>
  <si>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</si>
  <si>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</si>
  <si>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</si>
  <si>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</si>
  <si>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</si>
  <si>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</si>
  <si>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</si>
  <si>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</si>
  <si>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</si>
  <si>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</si>
  <si>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</si>
  <si>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</si>
  <si>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</si>
  <si>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</si>
  <si>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</si>
  <si>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</si>
  <si>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</si>
  <si>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</si>
  <si>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</si>
  <si>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</si>
  <si>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</si>
  <si>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</si>
  <si>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</si>
  <si>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</si>
  <si>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</si>
  <si>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</si>
  <si>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</si>
  <si>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</si>
  <si>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</si>
  <si>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</si>
  <si>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</si>
  <si>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</si>
  <si>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</si>
  <si>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</si>
  <si>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</si>
  <si>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</si>
  <si>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</si>
  <si>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</si>
  <si>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</si>
  <si>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</si>
  <si>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</si>
  <si>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</si>
  <si>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</si>
  <si>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</si>
  <si>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</si>
  <si>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</si>
  <si>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</si>
  <si>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</si>
  <si>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</si>
  <si>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</si>
  <si>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</si>
  <si>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</si>
  <si>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</si>
  <si>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</si>
  <si>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</si>
  <si>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</si>
  <si>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</si>
  <si>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</si>
  <si>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</si>
  <si>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</si>
  <si>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</si>
  <si>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</si>
  <si>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</si>
  <si>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</si>
  <si>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</si>
  <si>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</si>
  <si>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</si>
  <si>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</si>
  <si>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</si>
  <si>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</si>
  <si>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</si>
  <si>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</si>
  <si>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</si>
  <si>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</si>
  <si>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</si>
  <si>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</si>
  <si>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</si>
  <si>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</si>
  <si>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</si>
  <si>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</si>
  <si>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</si>
  <si>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</si>
  <si>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</si>
  <si>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</si>
  <si>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</si>
  <si>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</si>
  <si>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</si>
  <si>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</si>
  <si>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</si>
  <si>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</si>
  <si>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</si>
  <si>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</si>
  <si>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</si>
  <si>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</si>
  <si>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</si>
  <si>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</si>
  <si>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</si>
  <si>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</si>
  <si>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</si>
  <si>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</si>
  <si>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</si>
  <si>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</si>
  <si>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</si>
  <si>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</si>
  <si>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</si>
  <si>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</si>
  <si>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</si>
  <si>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</si>
  <si>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</si>
  <si>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</si>
  <si>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</si>
  <si>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</si>
  <si>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</si>
  <si>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</si>
  <si>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</si>
  <si>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</si>
  <si>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</si>
  <si>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</si>
  <si>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</si>
  <si>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</si>
  <si>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</si>
  <si>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</si>
  <si>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</si>
  <si>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</si>
  <si>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</si>
  <si>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</si>
  <si>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</si>
  <si>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</si>
  <si>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</si>
  <si>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</si>
  <si>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</si>
  <si>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</si>
  <si>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</si>
  <si>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</si>
  <si>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</si>
  <si>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</si>
  <si>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</si>
  <si>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</si>
  <si>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</si>
  <si>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</si>
  <si>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</si>
  <si>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</si>
  <si>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</si>
  <si>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</si>
  <si>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</si>
  <si>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</si>
  <si>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</si>
  <si>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</si>
  <si>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</si>
  <si>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</si>
  <si>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</si>
  <si>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</si>
  <si>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</si>
  <si>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</si>
  <si>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</si>
  <si>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</si>
  <si>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</si>
  <si>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</si>
  <si>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</si>
  <si>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</si>
  <si>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</si>
  <si>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</si>
  <si>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</si>
  <si>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</si>
  <si>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</si>
  <si>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</si>
  <si>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</si>
  <si>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</si>
  <si>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</si>
  <si>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</si>
  <si>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</si>
  <si>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</si>
  <si>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</si>
  <si>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</si>
  <si>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</si>
  <si>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</si>
  <si>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</si>
  <si>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</si>
  <si>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</si>
  <si>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</si>
  <si>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</si>
  <si>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</si>
  <si>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</si>
  <si>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</si>
  <si>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</si>
  <si>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</si>
  <si>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</si>
  <si>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</si>
  <si>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</si>
  <si>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</si>
  <si>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</si>
  <si>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</si>
  <si>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</si>
  <si>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</si>
  <si>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</si>
  <si>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</si>
  <si>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</si>
  <si>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</si>
  <si>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</si>
  <si>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</si>
  <si>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</si>
  <si>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</si>
  <si>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</si>
  <si>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</si>
  <si>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</si>
  <si>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</si>
  <si>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</si>
  <si>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</si>
  <si>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</si>
  <si>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</si>
  <si>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</si>
  <si>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</si>
  <si>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</si>
  <si>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</si>
  <si>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</si>
  <si>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</si>
  <si>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</si>
  <si>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</si>
  <si>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</si>
  <si>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</si>
  <si>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</si>
  <si>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</si>
  <si>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</si>
  <si>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</si>
  <si>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</si>
  <si>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</si>
  <si>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</si>
  <si>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</si>
  <si>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</si>
  <si>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</si>
  <si>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</si>
  <si>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</si>
  <si>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</si>
  <si>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</si>
  <si>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</si>
  <si>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</si>
  <si>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</si>
  <si>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</si>
  <si>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</si>
  <si>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</si>
  <si>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</si>
  <si>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</si>
  <si>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</si>
  <si>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</si>
  <si>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</si>
  <si>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</si>
  <si>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</si>
  <si>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</si>
  <si>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</si>
  <si>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</si>
  <si>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</si>
  <si>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</si>
  <si>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</si>
  <si>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</si>
  <si>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</si>
  <si>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</si>
  <si>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</si>
  <si>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</si>
  <si>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</si>
  <si>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</si>
  <si>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</si>
  <si>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</si>
  <si>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</si>
  <si>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</si>
  <si>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</si>
  <si>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</si>
  <si>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</si>
  <si>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</si>
  <si>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</si>
  <si>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</si>
  <si>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</si>
  <si>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</si>
  <si>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</si>
  <si>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</si>
  <si>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</si>
  <si>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</si>
  <si>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</si>
  <si>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</si>
  <si>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</si>
  <si>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</si>
  <si>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</si>
  <si>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</si>
  <si>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</si>
  <si>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</si>
  <si>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</si>
  <si>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</si>
  <si>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</si>
  <si>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</si>
  <si>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</si>
  <si>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</si>
  <si>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</si>
  <si>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</si>
  <si>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</si>
  <si>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</si>
  <si>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</si>
  <si>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</si>
  <si>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</si>
  <si>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</si>
  <si>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</si>
  <si>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</si>
  <si>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</si>
  <si>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</si>
  <si>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</si>
  <si>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</si>
  <si>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</si>
  <si>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</si>
  <si>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</si>
  <si>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</si>
  <si>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</si>
  <si>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</si>
  <si>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</si>
  <si>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</si>
  <si>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</si>
  <si>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</si>
  <si>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</si>
  <si>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</si>
  <si>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</si>
  <si>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</si>
  <si>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</si>
  <si>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</si>
  <si>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</si>
  <si>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</si>
  <si>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</si>
  <si>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</si>
  <si>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</si>
  <si>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</si>
  <si>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</si>
  <si>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</si>
  <si>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</si>
  <si>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</si>
  <si>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</si>
  <si>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</si>
  <si>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</si>
  <si>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</si>
  <si>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</si>
  <si>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</si>
  <si>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</si>
  <si>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</si>
  <si>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</si>
  <si>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</si>
  <si>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</si>
  <si>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</si>
  <si>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</si>
  <si>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</si>
  <si>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</si>
  <si>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</si>
  <si>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</si>
  <si>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</si>
  <si>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</si>
  <si>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</si>
  <si>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</si>
  <si>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</si>
  <si>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</si>
  <si>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</si>
  <si>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</si>
  <si>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</si>
  <si>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</si>
  <si>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</si>
  <si>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</si>
  <si>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</si>
  <si>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</si>
  <si>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</si>
  <si>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</si>
  <si>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</si>
  <si>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</si>
  <si>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</si>
  <si>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</si>
  <si>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</si>
  <si>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</si>
  <si>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</si>
  <si>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</si>
  <si>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</si>
  <si>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</si>
  <si>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</si>
  <si>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</si>
  <si>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</si>
  <si>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</si>
  <si>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</si>
  <si>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</si>
  <si>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</si>
  <si>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</si>
  <si>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</si>
  <si>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</si>
  <si>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</si>
  <si>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</si>
  <si>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</si>
  <si>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</si>
  <si>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</si>
  <si>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</si>
  <si>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</si>
  <si>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</si>
  <si>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</si>
  <si>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</si>
  <si>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</si>
  <si>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</si>
  <si>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</si>
  <si>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</si>
  <si>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</si>
  <si>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</si>
  <si>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</si>
  <si>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</si>
  <si>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</si>
  <si>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</si>
  <si>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</si>
  <si>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</si>
  <si>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</si>
  <si>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</si>
  <si>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</si>
  <si>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</si>
  <si>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</si>
  <si>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</si>
  <si>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</si>
  <si>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</si>
  <si>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</si>
  <si>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</si>
  <si>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</si>
  <si>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</si>
  <si>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</si>
  <si>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</si>
  <si>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</si>
  <si>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</si>
  <si>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</si>
  <si>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</si>
  <si>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</si>
  <si>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</si>
  <si>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</si>
  <si>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</si>
  <si>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</si>
  <si>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</si>
  <si>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</si>
  <si>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</si>
  <si>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</si>
  <si>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</si>
  <si>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</si>
  <si>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</si>
  <si>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</si>
  <si>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</si>
  <si>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</si>
  <si>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</si>
  <si>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</si>
  <si>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</si>
  <si>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</si>
  <si>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</si>
  <si>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</si>
  <si>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</si>
  <si>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</si>
  <si>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</si>
  <si>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</si>
  <si>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</si>
  <si>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</si>
  <si>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</si>
  <si>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</si>
  <si>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</si>
  <si>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</si>
  <si>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</si>
  <si>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</si>
  <si>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</si>
  <si>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</si>
  <si>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</si>
  <si>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</si>
  <si>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</si>
  <si>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</si>
  <si>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</si>
  <si>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</si>
  <si>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</si>
  <si>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</si>
  <si>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</si>
  <si>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</si>
  <si>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</si>
  <si>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</si>
  <si>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</si>
  <si>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</si>
  <si>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</si>
  <si>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</si>
  <si>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</si>
  <si>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</si>
  <si>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</si>
  <si>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</si>
  <si>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</si>
  <si>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</si>
  <si>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</si>
  <si>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</si>
  <si>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</si>
  <si>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</si>
  <si>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</si>
  <si>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</si>
  <si>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</si>
  <si>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</si>
  <si>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</si>
  <si>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</si>
  <si>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</si>
  <si>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</si>
  <si>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</si>
  <si>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</si>
  <si>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</si>
  <si>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</si>
  <si>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</si>
  <si>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</si>
  <si>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</si>
  <si>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</si>
  <si>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</si>
  <si>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</si>
  <si>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</si>
  <si>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</si>
  <si>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</si>
  <si>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</si>
  <si>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</si>
  <si>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</si>
  <si>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</si>
  <si>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</si>
  <si>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</si>
  <si>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</si>
  <si>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</si>
  <si>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</si>
  <si>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</si>
  <si>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</si>
  <si>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</si>
  <si>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</si>
  <si>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</si>
  <si>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</si>
  <si>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</si>
  <si>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</si>
  <si>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</si>
  <si>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</si>
  <si>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</si>
  <si>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</si>
  <si>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</si>
  <si>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</si>
  <si>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</si>
  <si>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</si>
  <si>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</si>
  <si>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</si>
  <si>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</si>
  <si>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</si>
  <si>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</si>
  <si>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</si>
  <si>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</si>
  <si>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</si>
  <si>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</si>
  <si>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</si>
  <si>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</si>
  <si>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</si>
  <si>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</si>
  <si>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</si>
  <si>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</si>
  <si>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</si>
  <si>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</si>
  <si>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</si>
  <si>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</si>
  <si>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</si>
  <si>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</si>
  <si>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</si>
  <si>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</si>
  <si>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</si>
  <si>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</si>
  <si>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</si>
  <si>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</si>
  <si>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</si>
  <si>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</si>
  <si>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</si>
  <si>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</si>
  <si>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</si>
  <si>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</si>
  <si>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</si>
  <si>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</si>
  <si>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</si>
  <si>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</si>
  <si>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</si>
  <si>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</si>
  <si>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</si>
  <si>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</si>
  <si>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</si>
  <si>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</si>
  <si>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</si>
  <si>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</si>
  <si>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</si>
  <si>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</si>
  <si>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</si>
  <si>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</si>
  <si>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</si>
  <si>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</si>
  <si>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</si>
  <si>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</si>
  <si>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</si>
  <si>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</si>
  <si>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</si>
  <si>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</si>
  <si>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</si>
  <si>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</si>
  <si>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</si>
  <si>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</si>
  <si>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</si>
  <si>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</si>
  <si>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</si>
  <si>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</si>
  <si>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</si>
  <si>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</si>
  <si>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</si>
  <si>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</si>
  <si>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</si>
  <si>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</si>
  <si>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</si>
  <si>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</si>
  <si>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</si>
  <si>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</si>
  <si>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</si>
  <si>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</si>
  <si>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</si>
  <si>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</si>
  <si>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</si>
  <si>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</si>
  <si>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</si>
  <si>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</si>
  <si>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</si>
  <si>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</si>
  <si>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</si>
  <si>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</si>
  <si>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</si>
  <si>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</si>
  <si>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</si>
  <si>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</si>
  <si>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</si>
  <si>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</si>
  <si>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</si>
  <si>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</si>
  <si>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</si>
  <si>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</si>
  <si>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</si>
  <si>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</si>
  <si>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</si>
  <si>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</si>
  <si>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</si>
  <si>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</si>
  <si>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</si>
  <si>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</si>
  <si>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</si>
  <si>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</si>
  <si>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</si>
  <si>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</si>
  <si>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</si>
  <si>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</si>
  <si>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</si>
  <si>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</si>
  <si>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</si>
  <si>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</si>
  <si>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</si>
  <si>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</si>
  <si>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</si>
  <si>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</si>
  <si>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</si>
  <si>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</si>
  <si>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</si>
  <si>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</si>
  <si>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</si>
  <si>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</si>
  <si>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</si>
  <si>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</si>
  <si>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</si>
  <si>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</si>
  <si>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</si>
  <si>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</si>
  <si>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</si>
  <si>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</si>
  <si>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</si>
  <si>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</si>
  <si>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</si>
  <si>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</si>
  <si>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</si>
  <si>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</si>
  <si>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</si>
  <si>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</si>
  <si>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</si>
  <si>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</si>
  <si>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</si>
  <si>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</si>
  <si>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</si>
  <si>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</si>
  <si>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</si>
  <si>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</si>
  <si>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</si>
  <si>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</si>
  <si>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</si>
  <si>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</si>
  <si>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</si>
  <si>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</si>
  <si>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</si>
  <si>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</si>
  <si>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</si>
  <si>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</si>
  <si>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</si>
  <si>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</si>
  <si>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</si>
  <si>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</si>
  <si>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</si>
  <si>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</si>
  <si>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</si>
  <si>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</si>
  <si>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</si>
  <si>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</si>
  <si>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</si>
  <si>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</si>
  <si>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</si>
  <si>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</si>
  <si>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</si>
  <si>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</si>
  <si>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</si>
  <si>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</si>
  <si>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</si>
  <si>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</si>
  <si>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</si>
  <si>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</si>
  <si>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</si>
  <si>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</si>
  <si>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</si>
  <si>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</si>
  <si>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</si>
  <si>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</si>
  <si>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</si>
  <si>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</si>
  <si>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</si>
  <si>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</si>
  <si>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</si>
  <si>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</si>
  <si>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</si>
  <si>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</si>
  <si>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</si>
  <si>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</si>
  <si>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</si>
  <si>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</si>
  <si>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</si>
  <si>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</si>
  <si>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</si>
  <si>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</si>
  <si>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</si>
  <si>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</si>
  <si>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</si>
  <si>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</si>
  <si>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</si>
  <si>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</si>
  <si>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</si>
  <si>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</si>
  <si>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</si>
  <si>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</si>
  <si>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</si>
  <si>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</si>
  <si>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</si>
  <si>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</si>
  <si>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</si>
  <si>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</si>
  <si>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</si>
  <si>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</si>
  <si>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</si>
  <si>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</si>
  <si>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</si>
  <si>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</si>
  <si>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</si>
  <si>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</si>
  <si>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</si>
  <si>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</si>
  <si>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</si>
  <si>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</si>
  <si>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</si>
  <si>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</si>
  <si>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</si>
  <si>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</si>
  <si>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</si>
  <si>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</si>
  <si>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</si>
  <si>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</si>
  <si>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</si>
  <si>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</si>
  <si>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</si>
  <si>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</si>
  <si>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</si>
  <si>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</si>
  <si>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</si>
  <si>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</si>
  <si>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</si>
  <si>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</si>
  <si>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</si>
  <si>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</si>
  <si>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</si>
  <si>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</si>
  <si>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</si>
  <si>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</si>
  <si>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</si>
  <si>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</si>
  <si>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</si>
  <si>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</si>
  <si>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</si>
  <si>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</si>
  <si>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</si>
  <si>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</si>
  <si>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</si>
  <si>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</si>
  <si>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</si>
  <si>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</si>
  <si>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</si>
  <si>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</si>
  <si>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</si>
  <si>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</si>
  <si>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</si>
  <si>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</si>
  <si>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</si>
  <si>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</si>
  <si>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</si>
  <si>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</si>
  <si>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</si>
  <si>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</si>
  <si>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</si>
  <si>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</si>
  <si>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</si>
  <si>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</si>
  <si>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</si>
  <si>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</si>
  <si>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</si>
  <si>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</si>
  <si>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</si>
  <si>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</si>
  <si>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</si>
  <si>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</si>
  <si>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</si>
  <si>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</si>
  <si>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</si>
  <si>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</si>
  <si>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</si>
  <si>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</si>
  <si>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</si>
  <si>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</si>
  <si>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</si>
  <si>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</si>
  <si>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</si>
  <si>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</si>
  <si>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</si>
  <si>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</si>
  <si>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</si>
  <si>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</si>
  <si>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</si>
  <si>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</si>
  <si>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</si>
  <si>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</si>
  <si>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</si>
  <si>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</si>
  <si>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</si>
  <si>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</si>
  <si>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</si>
  <si>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</si>
  <si>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</si>
  <si>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</si>
  <si>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</si>
  <si>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</si>
  <si>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</si>
  <si>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</si>
  <si>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</si>
  <si>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</si>
  <si>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</si>
  <si>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</si>
  <si>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</si>
  <si>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</si>
  <si>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</si>
  <si>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</si>
  <si>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</si>
  <si>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</si>
  <si>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</si>
  <si>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</si>
  <si>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</si>
  <si>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</si>
  <si>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</si>
  <si>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</si>
  <si>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</si>
  <si>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</si>
  <si>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</si>
  <si>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</si>
  <si>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</si>
  <si>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</si>
  <si>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</si>
  <si>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</si>
  <si>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</si>
  <si>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</si>
  <si>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</si>
  <si>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</si>
  <si>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</si>
  <si>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</si>
  <si>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</si>
  <si>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</si>
  <si>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</si>
  <si>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</si>
  <si>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</si>
  <si>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</si>
  <si>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</si>
  <si>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</si>
  <si>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</si>
  <si>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</si>
  <si>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</si>
  <si>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</si>
  <si>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</si>
  <si>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</si>
  <si>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</si>
  <si>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</si>
  <si>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</si>
  <si>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</si>
  <si>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</si>
  <si>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</si>
  <si>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</si>
  <si>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</si>
  <si>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</si>
  <si>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</si>
  <si>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</si>
  <si>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</si>
  <si>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</si>
  <si>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</si>
  <si>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</si>
  <si>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</si>
  <si>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</si>
  <si>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</si>
  <si>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</si>
  <si>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</si>
  <si>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</si>
  <si>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</si>
  <si>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</si>
  <si>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</si>
  <si>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</si>
  <si>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</si>
  <si>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</si>
  <si>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</si>
  <si>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</si>
  <si>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</si>
  <si>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</si>
  <si>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</si>
  <si>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</si>
  <si>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</si>
  <si>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</si>
  <si>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</si>
  <si>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</si>
  <si>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</si>
  <si>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</si>
  <si>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</si>
  <si>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</si>
  <si>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</si>
  <si>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</si>
  <si>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</si>
  <si>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</si>
  <si>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</si>
  <si>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</si>
  <si>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</si>
  <si>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</si>
  <si>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</si>
  <si>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</si>
  <si>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</si>
  <si>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</si>
  <si>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</si>
  <si>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</si>
  <si>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</si>
  <si>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</si>
  <si>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</si>
  <si>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</si>
  <si>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</si>
  <si>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</si>
  <si>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</si>
  <si>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</si>
  <si>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</si>
  <si>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</si>
  <si>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</si>
  <si>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</si>
  <si>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</si>
  <si>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</si>
  <si>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</si>
  <si>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</si>
  <si>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</si>
  <si>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</si>
  <si>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</si>
  <si>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</si>
  <si>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</si>
  <si>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</si>
  <si>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</si>
  <si>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</si>
  <si>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</si>
  <si>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</si>
  <si>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</si>
  <si>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</si>
  <si>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</si>
  <si>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</si>
  <si>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</si>
  <si>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</si>
  <si>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</si>
  <si>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</si>
  <si>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</si>
  <si>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</si>
  <si>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</si>
  <si>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</si>
  <si>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</si>
  <si>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</si>
  <si>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</si>
  <si>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</si>
  <si>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</si>
  <si>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</si>
  <si>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</si>
  <si>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</si>
  <si>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</si>
  <si>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</si>
  <si>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</si>
  <si>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</si>
  <si>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</si>
  <si>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</si>
  <si>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</si>
  <si>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</si>
  <si>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</si>
  <si>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</si>
  <si>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</si>
  <si>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</si>
  <si>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</si>
  <si>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</si>
  <si>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</si>
  <si>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</si>
  <si>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</si>
  <si>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</si>
  <si>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</si>
  <si>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</si>
  <si>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</si>
  <si>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</si>
  <si>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</si>
  <si>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</si>
  <si>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</si>
  <si>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</si>
  <si>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</si>
  <si>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</si>
  <si>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</si>
  <si>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</si>
  <si>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</si>
  <si>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</si>
  <si>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</si>
  <si>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</si>
  <si>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</si>
  <si>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</si>
  <si>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</si>
  <si>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</si>
  <si>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</si>
  <si>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</si>
  <si>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</si>
  <si>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</si>
  <si>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</si>
  <si>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</si>
  <si>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</si>
  <si>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</si>
  <si>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</si>
  <si>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</si>
  <si>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</si>
  <si>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</si>
  <si>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</si>
  <si>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</si>
  <si>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</si>
  <si>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</si>
  <si>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</si>
  <si>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</si>
  <si>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</si>
  <si>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</si>
  <si>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</si>
  <si>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</si>
  <si>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</si>
  <si>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</si>
  <si>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</si>
  <si>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</si>
  <si>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</si>
  <si>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</si>
  <si>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</si>
  <si>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</si>
  <si>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</si>
  <si>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</si>
  <si>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</si>
  <si>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</si>
  <si>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</si>
  <si>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</si>
  <si>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</si>
  <si>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</si>
  <si>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</si>
  <si>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</si>
  <si>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</si>
  <si>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</si>
  <si>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</si>
  <si>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</si>
  <si>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</si>
  <si>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</si>
  <si>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</si>
  <si>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</si>
  <si>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</si>
  <si>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</si>
  <si>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</si>
  <si>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</si>
  <si>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</si>
  <si>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</si>
  <si>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</si>
  <si>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</si>
  <si>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</si>
  <si>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</si>
  <si>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</si>
  <si>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</si>
  <si>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</si>
  <si>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</si>
  <si>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</si>
  <si>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</si>
  <si>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</si>
  <si>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</si>
  <si>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</si>
  <si>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</si>
  <si>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</si>
  <si>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</si>
  <si>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</si>
  <si>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</si>
  <si>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</si>
  <si>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</si>
  <si>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</si>
  <si>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</si>
  <si>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</si>
  <si>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</si>
  <si>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</si>
  <si>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</si>
  <si>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</si>
  <si>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</si>
  <si>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</si>
  <si>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</si>
  <si>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</si>
  <si>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</si>
  <si>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</si>
  <si>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</si>
  <si>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</si>
  <si>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</si>
  <si>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</si>
  <si>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</si>
  <si>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</si>
  <si>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</si>
  <si>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</si>
  <si>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</si>
  <si>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</si>
  <si>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</si>
  <si>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</si>
  <si>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</si>
  <si>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</si>
  <si>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</si>
  <si>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</si>
  <si>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</si>
  <si>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</si>
  <si>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</si>
  <si>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</si>
  <si>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</si>
  <si>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</si>
  <si>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</si>
  <si>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</si>
  <si>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</si>
  <si>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</si>
  <si>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</si>
  <si>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</si>
  <si>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</si>
  <si>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</si>
  <si>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</si>
  <si>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</si>
  <si>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</si>
  <si>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</si>
  <si>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</si>
  <si>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</si>
  <si>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</si>
  <si>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</si>
  <si>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</si>
  <si>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</si>
  <si>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</si>
  <si>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</si>
  <si>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</si>
  <si>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</si>
  <si>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</si>
  <si>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</si>
  <si>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</si>
  <si>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</si>
  <si>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</si>
  <si>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</si>
  <si>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</si>
  <si>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</si>
  <si>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</si>
  <si>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</si>
  <si>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</si>
  <si>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</si>
  <si>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</si>
  <si>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</si>
  <si>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</si>
  <si>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</si>
  <si>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</si>
  <si>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</si>
  <si>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</si>
  <si>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</si>
  <si>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</si>
  <si>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</si>
  <si>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</si>
  <si>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</si>
  <si>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</si>
  <si>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</si>
  <si>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</si>
  <si>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</si>
  <si>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</si>
  <si>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</si>
  <si>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</si>
  <si>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</si>
  <si>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</si>
  <si>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</si>
  <si>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</si>
  <si>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</si>
  <si>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</si>
  <si>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</si>
  <si>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</si>
  <si>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</si>
  <si>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</si>
  <si>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</si>
  <si>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</si>
  <si>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</si>
  <si>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</si>
  <si>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</si>
  <si>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</si>
  <si>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</si>
  <si>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</si>
  <si>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</si>
  <si>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</si>
  <si>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</si>
  <si>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</si>
  <si>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</si>
  <si>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</si>
  <si>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</si>
  <si>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</si>
  <si>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</si>
  <si>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</si>
  <si>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</si>
  <si>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</si>
  <si>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</si>
  <si>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</si>
  <si>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</si>
  <si>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</si>
  <si>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</si>
  <si>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</si>
  <si>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</si>
  <si>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</si>
  <si>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</si>
  <si>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1 L</t>
  </si>
  <si>
    <t>Etanol (28-04)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</si>
  <si>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</si>
  <si>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</si>
  <si>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</si>
  <si>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</si>
  <si>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</si>
  <si>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</si>
  <si>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</si>
  <si>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</si>
  <si>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</si>
  <si>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Laminillas (45)</t>
  </si>
  <si>
    <t>ALMACÉN DE REACTIVOS-ENTREGAS EN LAS SEMANAS 12-20 (2 MAYO -30 JUNIO de 2016)</t>
  </si>
  <si>
    <t>Fenolftaleina (23-08)</t>
  </si>
  <si>
    <t>Cloroformo (26-01)</t>
  </si>
  <si>
    <t>300 mL</t>
  </si>
  <si>
    <t>Metanol (28-12)</t>
  </si>
  <si>
    <t>150 mL</t>
  </si>
  <si>
    <t>Ácido sulfúrico (27-16)</t>
  </si>
  <si>
    <t>250 mL</t>
  </si>
  <si>
    <t>Sulfato de calcio (05-02)</t>
  </si>
  <si>
    <t>Isopropanol (28-07)</t>
  </si>
  <si>
    <t>50 mL</t>
  </si>
  <si>
    <t>Filtro (139)</t>
  </si>
  <si>
    <t>Filtro carbón activado (138)</t>
  </si>
  <si>
    <t>SANIDAD</t>
  </si>
  <si>
    <t>Laminas (243)</t>
  </si>
  <si>
    <t>Piprtas pasteur 1 mL (466)</t>
  </si>
  <si>
    <t>Tubos eppendorf 2 mL (490)</t>
  </si>
  <si>
    <t>1 caja por 500</t>
  </si>
  <si>
    <t>Aceite de inmersión (24-01)</t>
  </si>
  <si>
    <t>100 mL</t>
  </si>
  <si>
    <t>Azul de lactofenol (23-04)</t>
  </si>
  <si>
    <t>Hipoclorito de sodio (20-07)</t>
  </si>
  <si>
    <t>3,166 L</t>
  </si>
  <si>
    <t>500 mL</t>
  </si>
  <si>
    <t>Potasio hidróxido (18-11)</t>
  </si>
  <si>
    <t>25 g</t>
  </si>
  <si>
    <t>Goma arabiga (25-07)</t>
  </si>
  <si>
    <t>40 L</t>
  </si>
  <si>
    <t>Amonio acetato (02-04)</t>
  </si>
  <si>
    <t>500 g</t>
  </si>
  <si>
    <t>Sodio cloruro (20-01)</t>
  </si>
  <si>
    <t>1000 g</t>
  </si>
  <si>
    <t>Debido a la irregularidad académica presentada desde el día 28 de abril y a la intermitencia en la atención del almacén de reactivos por causa de los bloqueos que impedían el ingreso, se entrega el consolidado de materiales y reactivos suministrados a los diferentes laboratorios de la Facultad del Medio Ambiente y Recursos Naturales durante las semanas 12 a 20 (2 de Mayo al 30 de Junio de 2016).</t>
  </si>
  <si>
    <t>22-07</t>
  </si>
  <si>
    <t>ZINC GRANULADO</t>
  </si>
  <si>
    <t>DIFENIL CARBAZIDA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</si>
</sst>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0" fillId="0" borderId="0" xfId="0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82" t="s">
        <v>438</v>
      </c>
      <c r="B2" s="82"/>
      <c r="C2" s="82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82" t="s">
        <v>466</v>
      </c>
      <c r="B11" s="82"/>
      <c r="C11" s="82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</f>
        <v>20.399999999999999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20.399999999999999</v>
      </c>
      <c r="AL14" s="19">
        <f t="shared" si="2"/>
        <v>5759.6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100</v>
      </c>
      <c r="AL26" s="19">
        <f t="shared" si="2"/>
        <v>600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82" t="s">
        <v>521</v>
      </c>
      <c r="B34" s="82"/>
      <c r="C34" s="82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82" t="s">
        <v>537</v>
      </c>
      <c r="B40" s="82"/>
      <c r="C40" s="82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82" t="s">
        <v>546</v>
      </c>
      <c r="B44" s="82"/>
      <c r="C44" s="82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82" t="s">
        <v>590</v>
      </c>
      <c r="B60" s="82"/>
      <c r="C60" s="82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82" t="s">
        <v>594</v>
      </c>
      <c r="B62" s="82"/>
      <c r="C62" s="82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82" t="s">
        <v>607</v>
      </c>
      <c r="B67" s="82"/>
      <c r="C67" s="82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82" t="s">
        <v>634</v>
      </c>
      <c r="B77" s="82"/>
      <c r="C77" s="82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82" t="s">
        <v>639</v>
      </c>
      <c r="B79" s="82"/>
      <c r="C79" s="82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82" t="s">
        <v>653</v>
      </c>
      <c r="B84" s="82"/>
      <c r="C84" s="82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82" t="s">
        <v>680</v>
      </c>
      <c r="B94" s="82"/>
      <c r="C94" s="82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82" t="s">
        <v>692</v>
      </c>
      <c r="B99" s="82"/>
      <c r="C99" s="82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82" t="s">
        <v>712</v>
      </c>
      <c r="B107" s="82"/>
      <c r="C107" s="82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82" t="s">
        <v>733</v>
      </c>
      <c r="B115" s="82"/>
      <c r="C115" s="82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82" t="s">
        <v>756</v>
      </c>
      <c r="B124" s="82"/>
      <c r="C124" s="82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82" t="s">
        <v>765</v>
      </c>
      <c r="B128" s="82"/>
      <c r="C128" s="82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2" t="s">
        <v>776</v>
      </c>
      <c r="B133" s="82"/>
      <c r="C133" s="82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</f>
        <v>10.3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10.3</v>
      </c>
      <c r="AL142" s="19">
        <f t="shared" si="13"/>
        <v>8212.7000000000007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>
        <f>25</f>
        <v>25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25</v>
      </c>
      <c r="AL144" s="19">
        <f t="shared" si="13"/>
        <v>8675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</f>
        <v>70</v>
      </c>
      <c r="U148" s="19">
        <f>2.5+2</f>
        <v>4.5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74.5</v>
      </c>
      <c r="AL148" s="19">
        <f t="shared" si="13"/>
        <v>1085.4000000000001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82" t="s">
        <v>877</v>
      </c>
      <c r="B169" s="82"/>
      <c r="C169" s="82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82" t="s">
        <v>900</v>
      </c>
      <c r="B179" s="82"/>
      <c r="C179" s="82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</f>
        <v>1000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2000</v>
      </c>
      <c r="AL183" s="19">
        <f t="shared" si="19"/>
        <v>4191.43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2040</v>
      </c>
      <c r="AL185" s="19">
        <f t="shared" si="19"/>
        <v>18921.099999999999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6.343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6.343</v>
      </c>
      <c r="T186" s="19"/>
      <c r="U186" s="19">
        <f>2</f>
        <v>2</v>
      </c>
      <c r="V186" s="63"/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5.6660000000000004</v>
      </c>
      <c r="AL186" s="19">
        <f t="shared" si="19"/>
        <v>0.6769999999999996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82" t="s">
        <v>1028</v>
      </c>
      <c r="B229" s="82"/>
      <c r="C229" s="82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82" t="s">
        <v>1034</v>
      </c>
      <c r="B233" s="82"/>
      <c r="C233" s="82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2398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2449</v>
      </c>
      <c r="B240" s="11" t="s">
        <v>2450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0</v>
      </c>
      <c r="AL240" s="19">
        <f>S240-AK240</f>
        <v>500</v>
      </c>
      <c r="AM240" s="12" t="s">
        <v>1970</v>
      </c>
    </row>
    <row r="241" spans="1:39" x14ac:dyDescent="0.25">
      <c r="A241" s="82" t="s">
        <v>1053</v>
      </c>
      <c r="B241" s="82"/>
      <c r="C241" s="82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304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/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</v>
      </c>
      <c r="AL251" s="19">
        <f t="shared" si="24"/>
        <v>239.29999999999998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324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8.5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8.5</v>
      </c>
      <c r="T267" s="19"/>
      <c r="U267" s="19"/>
      <c r="V267" s="63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0</v>
      </c>
      <c r="AL267" s="19">
        <f t="shared" si="24"/>
        <v>8.5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/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</v>
      </c>
      <c r="AL283" s="19">
        <f t="shared" si="24"/>
        <v>1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0.5</v>
      </c>
      <c r="AL284" s="19">
        <f t="shared" si="24"/>
        <v>0.59499999999999997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/>
      <c r="U285" s="19">
        <f>0.5</f>
        <v>0.5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0.5</v>
      </c>
      <c r="AL285" s="19">
        <f t="shared" si="24"/>
        <v>0.56000000000000005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v>1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4</v>
      </c>
      <c r="AL287" s="19">
        <f t="shared" si="24"/>
        <v>75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5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5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3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6">SUM(T305:AJ305)</f>
        <v>0</v>
      </c>
      <c r="AL305" s="19">
        <f t="shared" ref="AL305:AL320" si="27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6"/>
        <v>0</v>
      </c>
      <c r="AL306" s="19">
        <f t="shared" si="27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6"/>
        <v>0</v>
      </c>
      <c r="AL307" s="19">
        <f t="shared" si="27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6"/>
        <v>0</v>
      </c>
      <c r="AL308" s="19">
        <f t="shared" si="27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6"/>
        <v>0</v>
      </c>
      <c r="AL309" s="19">
        <f t="shared" si="27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6"/>
        <v>0</v>
      </c>
      <c r="AL310" s="19">
        <f t="shared" si="27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6"/>
        <v>0</v>
      </c>
      <c r="AL311" s="19">
        <f t="shared" si="27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6"/>
        <v>0</v>
      </c>
      <c r="AL312" s="19">
        <f t="shared" si="27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6"/>
        <v>0</v>
      </c>
      <c r="AL313" s="19">
        <f t="shared" si="27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6"/>
        <v>0</v>
      </c>
      <c r="AL314" s="19">
        <f t="shared" si="27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6"/>
        <v>1</v>
      </c>
      <c r="AL315" s="19">
        <f t="shared" si="27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6"/>
        <v>0.08</v>
      </c>
      <c r="AL316" s="19">
        <f t="shared" si="27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6"/>
        <v>0</v>
      </c>
      <c r="AL317" s="19">
        <f t="shared" si="27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6"/>
        <v>0</v>
      </c>
      <c r="AL318" s="19">
        <f t="shared" si="27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6"/>
        <v>0</v>
      </c>
      <c r="AL319" s="19">
        <f t="shared" si="27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6"/>
        <v>0</v>
      </c>
      <c r="AL320" s="19">
        <f t="shared" si="27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5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28">SUM(E325:R325)</f>
        <v>490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0</v>
      </c>
      <c r="AL325" s="19">
        <f>S325-AK325</f>
        <v>490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29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0">SUM(T328:AJ328)</f>
        <v>0</v>
      </c>
      <c r="AL328" s="19">
        <f t="shared" ref="AL328:AL349" si="31">S328-AK328</f>
        <v>25</v>
      </c>
      <c r="AM328" s="12" t="s">
        <v>1970</v>
      </c>
    </row>
    <row r="329" spans="1:39" x14ac:dyDescent="0.25">
      <c r="A329" s="82" t="s">
        <v>1208</v>
      </c>
      <c r="B329" s="82"/>
      <c r="C329" s="82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</v>
      </c>
      <c r="AL329" s="19">
        <f t="shared" si="31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0.2</v>
      </c>
      <c r="AL330" s="19">
        <f t="shared" si="31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0</v>
      </c>
      <c r="AL334" s="19">
        <f t="shared" si="31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2</v>
      </c>
      <c r="AL335" s="19">
        <f t="shared" si="31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250</v>
      </c>
      <c r="AM338" s="12" t="s">
        <v>1970</v>
      </c>
    </row>
    <row r="339" spans="1:39" x14ac:dyDescent="0.25">
      <c r="A339" s="82" t="s">
        <v>1223</v>
      </c>
      <c r="B339" s="82"/>
      <c r="C339" s="82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0</v>
      </c>
      <c r="AL340" s="19">
        <f t="shared" si="31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100</v>
      </c>
      <c r="AL341" s="19">
        <f t="shared" si="31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1000</v>
      </c>
      <c r="AL342" s="19">
        <f t="shared" si="31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100</v>
      </c>
      <c r="AL346" s="19">
        <f t="shared" si="31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50</v>
      </c>
      <c r="AL347" s="19">
        <f t="shared" si="31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431</v>
      </c>
      <c r="T348" s="19"/>
      <c r="U348" s="19">
        <f>50</f>
        <v>50</v>
      </c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50</v>
      </c>
      <c r="AL348" s="19">
        <f t="shared" si="31"/>
        <v>381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29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0"/>
        <v>0</v>
      </c>
      <c r="AL349" s="19">
        <f t="shared" si="31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82" t="s">
        <v>1250</v>
      </c>
      <c r="B352" s="82"/>
      <c r="C352" s="82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383" si="32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3">SUM(T352:AJ352)</f>
        <v>0</v>
      </c>
      <c r="AL352" s="19">
        <f t="shared" ref="AL352:AL411" si="34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32.833600000000004</v>
      </c>
      <c r="T353" s="19"/>
      <c r="U353" s="19"/>
      <c r="V353" s="63">
        <f>0.3</f>
        <v>0.3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0.34799999999999998</v>
      </c>
      <c r="AL353" s="19">
        <f t="shared" si="34"/>
        <v>32.485600000000005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180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180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0</v>
      </c>
      <c r="AL360" s="19">
        <f t="shared" si="34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2.5</v>
      </c>
      <c r="AL361" s="19">
        <f t="shared" si="34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 t="s">
        <v>1970</v>
      </c>
    </row>
    <row r="365" spans="1:39" x14ac:dyDescent="0.25">
      <c r="A365" s="82" t="s">
        <v>1277</v>
      </c>
      <c r="B365" s="82"/>
      <c r="C365" s="82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</v>
      </c>
      <c r="AL365" s="19">
        <f t="shared" si="34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52.552</v>
      </c>
      <c r="T366" s="19"/>
      <c r="U366" s="19"/>
      <c r="V366" s="63"/>
      <c r="W366" s="19"/>
      <c r="X366" s="19"/>
      <c r="Y366" s="19"/>
      <c r="Z366" s="19">
        <f>0.05</f>
        <v>0.05</v>
      </c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0.05</v>
      </c>
      <c r="AL366" s="19">
        <f t="shared" si="34"/>
        <v>52.502000000000002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16</v>
      </c>
      <c r="AL367" s="19">
        <f t="shared" si="34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3"/>
        <v>0</v>
      </c>
      <c r="AL368" s="19">
        <f t="shared" si="34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33" si="35">SUM(T370:AJ370)</f>
        <v>1000</v>
      </c>
      <c r="AL370" s="19">
        <f t="shared" si="34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27.2</v>
      </c>
      <c r="T371" s="19">
        <f>1</f>
        <v>1</v>
      </c>
      <c r="U371" s="19">
        <f>0.1</f>
        <v>0.1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2.2000000000000002</v>
      </c>
      <c r="AL371" s="19">
        <f t="shared" si="34"/>
        <v>25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</v>
      </c>
      <c r="AL372" s="19">
        <f t="shared" si="34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0.5</v>
      </c>
      <c r="AL373" s="19">
        <f t="shared" si="34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0.1</v>
      </c>
      <c r="AL374" s="19">
        <f t="shared" si="34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0</v>
      </c>
      <c r="AL381" s="19">
        <f t="shared" si="34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13.519199999999998</v>
      </c>
      <c r="T382" s="19"/>
      <c r="U382" s="19"/>
      <c r="V382" s="63">
        <f>0.1+0.25</f>
        <v>0.35</v>
      </c>
      <c r="W382" s="19">
        <f>1+1</f>
        <v>2</v>
      </c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2.35</v>
      </c>
      <c r="AL382" s="19">
        <f t="shared" si="34"/>
        <v>11.169199999999998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2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11.5</v>
      </c>
      <c r="AL383" s="19">
        <f t="shared" si="34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ref="S384:S413" si="36">SUM(E384:R384)</f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6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6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6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6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6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6"/>
        <v>6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6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6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6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6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6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6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6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6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6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6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6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6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6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6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6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6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6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6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6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6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6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6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f t="shared" si="34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6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6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41" si="37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ref="AL416:AL439" si="38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7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8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7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8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7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5"/>
        <v>0</v>
      </c>
      <c r="AL419" s="19">
        <f t="shared" si="38"/>
        <v>1</v>
      </c>
      <c r="AM419" s="12" t="s">
        <v>1972</v>
      </c>
    </row>
    <row r="420" spans="1:39" x14ac:dyDescent="0.25">
      <c r="A420" s="82" t="s">
        <v>1381</v>
      </c>
      <c r="B420" s="82"/>
      <c r="C420" s="82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7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5"/>
        <v>0</v>
      </c>
      <c r="AL420" s="19">
        <f t="shared" si="38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7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5"/>
        <v>1</v>
      </c>
      <c r="AL421" s="19">
        <f t="shared" si="38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7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5"/>
        <v>0</v>
      </c>
      <c r="AL422" s="19">
        <f t="shared" si="38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7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5"/>
        <v>0.11</v>
      </c>
      <c r="AL423" s="19">
        <f t="shared" si="38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0.30000000000001137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7"/>
        <v>140.30000000000001</v>
      </c>
      <c r="T424" s="19">
        <f>20</f>
        <v>20</v>
      </c>
      <c r="U424" s="19">
        <f>20</f>
        <v>20</v>
      </c>
      <c r="V424" s="63">
        <f>20</f>
        <v>20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35"/>
        <v>121</v>
      </c>
      <c r="AL424" s="19">
        <f t="shared" si="38"/>
        <v>19.300000000000011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7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5"/>
        <v>0</v>
      </c>
      <c r="AL425" s="19">
        <f t="shared" si="38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7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5"/>
        <v>0</v>
      </c>
      <c r="AL426" s="19">
        <f t="shared" si="38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7"/>
        <v>8.2449999999999992</v>
      </c>
      <c r="T427" s="19"/>
      <c r="U427" s="19"/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5"/>
        <v>0.55000000000000004</v>
      </c>
      <c r="AL427" s="19">
        <f t="shared" si="38"/>
        <v>7.6949999999999994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7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5"/>
        <v>0</v>
      </c>
      <c r="AL428" s="19">
        <f t="shared" si="38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7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5"/>
        <v>0</v>
      </c>
      <c r="AL429" s="19">
        <f t="shared" si="38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7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5"/>
        <v>0</v>
      </c>
      <c r="AL430" s="19">
        <f t="shared" si="38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7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5"/>
        <v>0</v>
      </c>
      <c r="AL431" s="19">
        <f t="shared" si="38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7"/>
        <v>4.5</v>
      </c>
      <c r="T432" s="19">
        <f>1+1</f>
        <v>2</v>
      </c>
      <c r="U432" s="19">
        <f>0.2</f>
        <v>0.2</v>
      </c>
      <c r="V432" s="63">
        <f>0.1+0.05+0.15</f>
        <v>0.30000000000000004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5"/>
        <v>2.5</v>
      </c>
      <c r="AL432" s="19">
        <f t="shared" si="38"/>
        <v>2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7"/>
        <v>1500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35"/>
        <v>0</v>
      </c>
      <c r="AL433" s="19">
        <f t="shared" si="38"/>
        <v>1500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7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ref="AK434:AK439" si="39">SUM(T434:AJ434)</f>
        <v>0</v>
      </c>
      <c r="AL434" s="19">
        <f t="shared" si="38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7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9"/>
        <v>1.002</v>
      </c>
      <c r="AL435" s="19">
        <f t="shared" si="38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7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9"/>
        <v>0</v>
      </c>
      <c r="AL436" s="19">
        <f t="shared" si="38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7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9"/>
        <v>0</v>
      </c>
      <c r="AL437" s="19">
        <f t="shared" si="38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7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9"/>
        <v>0</v>
      </c>
      <c r="AL438" s="19">
        <f t="shared" si="38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7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39"/>
        <v>0</v>
      </c>
      <c r="AL439" s="19">
        <f t="shared" si="38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7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7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82" t="s">
        <v>1424</v>
      </c>
      <c r="B442" s="82"/>
      <c r="C442" s="82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ref="S442:S477" si="40">SUM(E442:R442)</f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1">SUM(T442:AJ442)</f>
        <v>0</v>
      </c>
      <c r="AL442" s="19">
        <f t="shared" ref="AL442:AL459" si="42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40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1"/>
        <v>0.55000000000000004</v>
      </c>
      <c r="AL443" s="19">
        <f t="shared" si="42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40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1"/>
        <v>0</v>
      </c>
      <c r="AL444" s="19">
        <f t="shared" si="42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40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1"/>
        <v>0</v>
      </c>
      <c r="AL445" s="19">
        <f t="shared" si="42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40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1"/>
        <v>0</v>
      </c>
      <c r="AL446" s="19">
        <f t="shared" si="42"/>
        <v>0</v>
      </c>
      <c r="AM446" s="12"/>
    </row>
    <row r="447" spans="1:39" x14ac:dyDescent="0.25">
      <c r="A447" s="82" t="s">
        <v>1432</v>
      </c>
      <c r="B447" s="82"/>
      <c r="C447" s="82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40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1"/>
        <v>0</v>
      </c>
      <c r="AL447" s="19">
        <f t="shared" si="42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40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1"/>
        <v>0</v>
      </c>
      <c r="AL448" s="19">
        <f t="shared" si="42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40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1"/>
        <v>0</v>
      </c>
      <c r="AL449" s="19">
        <f t="shared" si="42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40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1"/>
        <v>0</v>
      </c>
      <c r="AL450" s="19">
        <f t="shared" si="42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40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1"/>
        <v>0</v>
      </c>
      <c r="AL451" s="19">
        <f t="shared" si="42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40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1"/>
        <v>0</v>
      </c>
      <c r="AL452" s="19">
        <f t="shared" si="42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40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1"/>
        <v>0</v>
      </c>
      <c r="AL453" s="19">
        <f t="shared" si="42"/>
        <v>190</v>
      </c>
      <c r="AM453" s="12" t="s">
        <v>1970</v>
      </c>
    </row>
    <row r="454" spans="1:39" x14ac:dyDescent="0.25">
      <c r="A454" s="10" t="s">
        <v>1446</v>
      </c>
      <c r="B454" s="11" t="s">
        <v>2451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40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1"/>
        <v>0</v>
      </c>
      <c r="AL454" s="19">
        <f t="shared" si="42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40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1"/>
        <v>0</v>
      </c>
      <c r="AL455" s="19">
        <f t="shared" si="42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40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1"/>
        <v>0</v>
      </c>
      <c r="AL456" s="19">
        <f t="shared" si="42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40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1"/>
        <v>0</v>
      </c>
      <c r="AL457" s="19">
        <f t="shared" si="42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40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1"/>
        <v>0</v>
      </c>
      <c r="AL458" s="19">
        <f t="shared" si="42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40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1"/>
        <v>0</v>
      </c>
      <c r="AL459" s="19">
        <f t="shared" si="42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40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1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40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82" t="s">
        <v>1463</v>
      </c>
      <c r="B462" s="82"/>
      <c r="C462" s="82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40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3">SUM(T462:AJ462)</f>
        <v>0</v>
      </c>
      <c r="AL462" s="19">
        <f t="shared" ref="AL462:AL525" si="44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40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3"/>
        <v>0</v>
      </c>
      <c r="AL463" s="19">
        <f t="shared" si="44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40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3"/>
        <v>0</v>
      </c>
      <c r="AL464" s="19">
        <f t="shared" si="44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40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3"/>
        <v>0</v>
      </c>
      <c r="AL465" s="19">
        <f t="shared" si="44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40"/>
        <v>729.6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3"/>
        <v>0</v>
      </c>
      <c r="AL466" s="19">
        <f t="shared" si="44"/>
        <v>729.6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40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3"/>
        <v>0</v>
      </c>
      <c r="AL467" s="19">
        <f t="shared" si="44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40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3"/>
        <v>1</v>
      </c>
      <c r="AL468" s="19">
        <f t="shared" si="44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40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3"/>
        <v>0</v>
      </c>
      <c r="AL469" s="19">
        <f t="shared" si="44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40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3"/>
        <v>0</v>
      </c>
      <c r="AL470" s="19">
        <f t="shared" si="44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40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3"/>
        <v>0</v>
      </c>
      <c r="AL471" s="19">
        <f t="shared" si="44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40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3"/>
        <v>0</v>
      </c>
      <c r="AL472" s="19">
        <f t="shared" si="44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40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3"/>
        <v>0</v>
      </c>
      <c r="AL473" s="19">
        <f t="shared" si="44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40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3"/>
        <v>0</v>
      </c>
      <c r="AL474" s="19">
        <f t="shared" si="44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40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3"/>
        <v>0</v>
      </c>
      <c r="AL475" s="19">
        <f t="shared" si="44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40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3"/>
        <v>0</v>
      </c>
      <c r="AL476" s="19">
        <f t="shared" si="44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40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3"/>
        <v>0</v>
      </c>
      <c r="AL477" s="19">
        <f t="shared" si="44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4"/>
        <v>0</v>
      </c>
      <c r="AM478" s="12" t="s">
        <v>1977</v>
      </c>
    </row>
    <row r="479" spans="1:58" x14ac:dyDescent="0.25">
      <c r="A479" s="82" t="s">
        <v>1497</v>
      </c>
      <c r="B479" s="82"/>
      <c r="C479" s="82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5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4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5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4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5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41" si="46">SUM(T481:AJ481)</f>
        <v>0</v>
      </c>
      <c r="AL481" s="19">
        <f t="shared" si="44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5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6"/>
        <v>0</v>
      </c>
      <c r="AL482" s="19">
        <f t="shared" si="44"/>
        <v>250</v>
      </c>
      <c r="AM482" s="12" t="s">
        <v>1970</v>
      </c>
    </row>
    <row r="483" spans="1:39" x14ac:dyDescent="0.25">
      <c r="A483" s="82" t="s">
        <v>1504</v>
      </c>
      <c r="B483" s="82"/>
      <c r="C483" s="82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5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6"/>
        <v>0</v>
      </c>
      <c r="AL483" s="19">
        <f t="shared" si="44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5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6"/>
        <v>0</v>
      </c>
      <c r="AL484" s="19">
        <f t="shared" si="44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5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6"/>
        <v>0</v>
      </c>
      <c r="AL485" s="19">
        <f t="shared" si="44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5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6"/>
        <v>0</v>
      </c>
      <c r="AL486" s="19">
        <f t="shared" si="44"/>
        <v>0</v>
      </c>
      <c r="AM486" s="12"/>
    </row>
    <row r="487" spans="1:39" x14ac:dyDescent="0.25">
      <c r="A487" s="82" t="s">
        <v>1514</v>
      </c>
      <c r="B487" s="82"/>
      <c r="C487" s="82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5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6"/>
        <v>0</v>
      </c>
      <c r="AL487" s="19">
        <f t="shared" si="44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5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6"/>
        <v>0</v>
      </c>
      <c r="AL488" s="19">
        <f t="shared" si="44"/>
        <v>520</v>
      </c>
      <c r="AM488" s="12" t="s">
        <v>1970</v>
      </c>
    </row>
    <row r="489" spans="1:39" x14ac:dyDescent="0.25">
      <c r="A489" s="82" t="s">
        <v>1517</v>
      </c>
      <c r="B489" s="82"/>
      <c r="C489" s="82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5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6"/>
        <v>0</v>
      </c>
      <c r="AL489" s="19">
        <f t="shared" si="44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5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6"/>
        <v>0</v>
      </c>
      <c r="AL490" s="19">
        <f t="shared" si="44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5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6"/>
        <v>0</v>
      </c>
      <c r="AL491" s="19">
        <f t="shared" si="44"/>
        <v>200</v>
      </c>
      <c r="AM491" s="12"/>
    </row>
    <row r="492" spans="1:39" x14ac:dyDescent="0.25">
      <c r="A492" s="82" t="s">
        <v>1522</v>
      </c>
      <c r="B492" s="82"/>
      <c r="C492" s="82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5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6"/>
        <v>0</v>
      </c>
      <c r="AL492" s="19">
        <f t="shared" si="44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5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6"/>
        <v>0</v>
      </c>
      <c r="AL493" s="19">
        <f t="shared" si="44"/>
        <v>557</v>
      </c>
      <c r="AM493" s="12" t="s">
        <v>1970</v>
      </c>
    </row>
    <row r="494" spans="1:39" x14ac:dyDescent="0.25">
      <c r="A494" s="82" t="s">
        <v>1526</v>
      </c>
      <c r="B494" s="82"/>
      <c r="C494" s="82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5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6"/>
        <v>0</v>
      </c>
      <c r="AL494" s="19">
        <f t="shared" si="44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5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6"/>
        <v>0</v>
      </c>
      <c r="AL495" s="19">
        <f t="shared" si="44"/>
        <v>650</v>
      </c>
      <c r="AM495" s="12" t="s">
        <v>1970</v>
      </c>
    </row>
    <row r="496" spans="1:39" x14ac:dyDescent="0.25">
      <c r="A496" s="82" t="s">
        <v>1530</v>
      </c>
      <c r="B496" s="82"/>
      <c r="C496" s="82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5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6"/>
        <v>0</v>
      </c>
      <c r="AL496" s="19">
        <f t="shared" si="44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5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6"/>
        <v>0</v>
      </c>
      <c r="AL497" s="19">
        <f t="shared" si="44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5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6"/>
        <v>0</v>
      </c>
      <c r="AL498" s="19">
        <f t="shared" si="44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5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6"/>
        <v>0</v>
      </c>
      <c r="AL499" s="19">
        <f t="shared" si="44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5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6"/>
        <v>0</v>
      </c>
      <c r="AL500" s="19">
        <f t="shared" si="44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5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6"/>
        <v>0</v>
      </c>
      <c r="AL501" s="19">
        <f t="shared" si="44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5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6"/>
        <v>0</v>
      </c>
      <c r="AL502" s="19">
        <f t="shared" si="44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5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6"/>
        <v>0</v>
      </c>
      <c r="AL503" s="19">
        <f t="shared" si="44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5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6"/>
        <v>0</v>
      </c>
      <c r="AL504" s="19">
        <f t="shared" si="44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5"/>
        <v>4986</v>
      </c>
      <c r="T505" s="19"/>
      <c r="U505" s="19"/>
      <c r="V505" s="63">
        <v>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6"/>
        <v>500</v>
      </c>
      <c r="AL505" s="19">
        <f t="shared" si="44"/>
        <v>4486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5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6"/>
        <v>0</v>
      </c>
      <c r="AL506" s="19">
        <f t="shared" si="44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5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6"/>
        <v>0</v>
      </c>
      <c r="AL507" s="19">
        <f t="shared" si="44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5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6"/>
        <v>0</v>
      </c>
      <c r="AL508" s="19">
        <f t="shared" si="44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5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6"/>
        <v>0</v>
      </c>
      <c r="AL509" s="19">
        <f t="shared" si="44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5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6"/>
        <v>0</v>
      </c>
      <c r="AL510" s="19">
        <f t="shared" si="44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5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6"/>
        <v>0</v>
      </c>
      <c r="AL511" s="19">
        <f t="shared" si="44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43" si="47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6"/>
        <v>0</v>
      </c>
      <c r="AL512" s="19">
        <f t="shared" si="44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7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6"/>
        <v>0</v>
      </c>
      <c r="AL513" s="19">
        <f t="shared" si="44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7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6"/>
        <v>0</v>
      </c>
      <c r="AL514" s="19">
        <f t="shared" si="44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7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6"/>
        <v>0</v>
      </c>
      <c r="AL515" s="19">
        <f t="shared" si="44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7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6"/>
        <v>0</v>
      </c>
      <c r="AL516" s="19">
        <f t="shared" si="44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7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6"/>
        <v>0</v>
      </c>
      <c r="AL517" s="19">
        <f t="shared" si="44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7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6"/>
        <v>0</v>
      </c>
      <c r="AL518" s="19">
        <f t="shared" si="44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7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6"/>
        <v>0</v>
      </c>
      <c r="AL519" s="19">
        <f t="shared" si="44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47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6"/>
        <v>0</v>
      </c>
      <c r="AL520" s="19">
        <f t="shared" si="44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7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6"/>
        <v>0</v>
      </c>
      <c r="AL521" s="19">
        <f t="shared" si="44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7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6"/>
        <v>0</v>
      </c>
      <c r="AL522" s="19">
        <f t="shared" si="44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7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6"/>
        <v>0</v>
      </c>
      <c r="AL523" s="19">
        <f t="shared" si="44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47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6"/>
        <v>1</v>
      </c>
      <c r="AL524" s="19">
        <f t="shared" si="44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7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6"/>
        <v>0</v>
      </c>
      <c r="AL525" s="19">
        <f t="shared" si="44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7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6"/>
        <v>0</v>
      </c>
      <c r="AL526" s="19">
        <f t="shared" ref="AL526:AL568" si="48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7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6"/>
        <v>0</v>
      </c>
      <c r="AL527" s="19">
        <f t="shared" si="48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7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6"/>
        <v>0</v>
      </c>
      <c r="AL528" s="19">
        <f t="shared" si="48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7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6"/>
        <v>0</v>
      </c>
      <c r="AL529" s="19">
        <f t="shared" si="48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7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6"/>
        <v>0</v>
      </c>
      <c r="AL530" s="19">
        <f t="shared" si="48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7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6"/>
        <v>0</v>
      </c>
      <c r="AL531" s="19">
        <f t="shared" si="48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7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6"/>
        <v>0</v>
      </c>
      <c r="AL532" s="19">
        <f t="shared" si="48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47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6"/>
        <v>0</v>
      </c>
      <c r="AL533" s="19">
        <f t="shared" si="48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47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6"/>
        <v>0</v>
      </c>
      <c r="AL534" s="19">
        <f t="shared" si="48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47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6"/>
        <v>1</v>
      </c>
      <c r="AL535" s="65">
        <f t="shared" si="48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7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6"/>
        <v>0</v>
      </c>
      <c r="AL536" s="19">
        <f t="shared" si="48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7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6"/>
        <v>0</v>
      </c>
      <c r="AL537" s="19">
        <f t="shared" si="48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7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6"/>
        <v>0</v>
      </c>
      <c r="AL538" s="19">
        <f t="shared" si="48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7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6"/>
        <v>0</v>
      </c>
      <c r="AL539" s="19">
        <f t="shared" si="48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7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6"/>
        <v>0</v>
      </c>
      <c r="AL540" s="19">
        <f t="shared" si="48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7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6"/>
        <v>0</v>
      </c>
      <c r="AL541" s="19">
        <f t="shared" si="48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7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ref="AK542:AK568" si="49">SUM(T542:AJ542)</f>
        <v>0</v>
      </c>
      <c r="AL542" s="19">
        <f t="shared" si="48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7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9"/>
        <v>0</v>
      </c>
      <c r="AL543" s="19">
        <f t="shared" si="48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ref="S544:S573" si="50">SUM(E544:R544)</f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9"/>
        <v>0</v>
      </c>
      <c r="AL544" s="19">
        <f t="shared" si="48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50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9"/>
        <v>0</v>
      </c>
      <c r="AL545" s="19">
        <f t="shared" si="48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50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9"/>
        <v>0</v>
      </c>
      <c r="AL546" s="19">
        <f t="shared" si="48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50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9"/>
        <v>0</v>
      </c>
      <c r="AL547" s="19">
        <f t="shared" si="48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50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9"/>
        <v>0</v>
      </c>
      <c r="AL548" s="19">
        <f t="shared" si="48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50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9"/>
        <v>0</v>
      </c>
      <c r="AL549" s="19">
        <f t="shared" si="48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50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9"/>
        <v>0</v>
      </c>
      <c r="AL550" s="19">
        <f t="shared" si="48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50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9"/>
        <v>0</v>
      </c>
      <c r="AL551" s="19">
        <f t="shared" si="48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50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9"/>
        <v>0</v>
      </c>
      <c r="AL552" s="19">
        <f t="shared" si="48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50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9"/>
        <v>0</v>
      </c>
      <c r="AL553" s="19">
        <f t="shared" si="48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50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9"/>
        <v>0</v>
      </c>
      <c r="AL554" s="19">
        <f t="shared" si="48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50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9"/>
        <v>0</v>
      </c>
      <c r="AL555" s="19">
        <f t="shared" si="48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50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9"/>
        <v>0</v>
      </c>
      <c r="AL556" s="19">
        <f t="shared" si="48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50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9"/>
        <v>0</v>
      </c>
      <c r="AL557" s="19">
        <f t="shared" si="48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50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9"/>
        <v>0</v>
      </c>
      <c r="AL558" s="19">
        <f t="shared" si="48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50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9"/>
        <v>0</v>
      </c>
      <c r="AL559" s="19">
        <f t="shared" si="48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50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9"/>
        <v>0</v>
      </c>
      <c r="AL560" s="19">
        <f t="shared" si="48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50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9"/>
        <v>0</v>
      </c>
      <c r="AL561" s="19">
        <f t="shared" si="48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50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9"/>
        <v>0</v>
      </c>
      <c r="AL562" s="19">
        <f t="shared" si="48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50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9"/>
        <v>0</v>
      </c>
      <c r="AL563" s="19">
        <f t="shared" si="48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50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9"/>
        <v>0</v>
      </c>
      <c r="AL564" s="19">
        <f t="shared" si="48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50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9"/>
        <v>0</v>
      </c>
      <c r="AL565" s="19">
        <f t="shared" si="48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50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9"/>
        <v>0</v>
      </c>
      <c r="AL566" s="19">
        <f t="shared" si="48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50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9"/>
        <v>0</v>
      </c>
      <c r="AL567" s="19">
        <f t="shared" si="48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50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49"/>
        <v>0</v>
      </c>
      <c r="AL568" s="19">
        <f t="shared" si="48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50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50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50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50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50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51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2">SUM(T577:AJ577)</f>
        <v>0</v>
      </c>
      <c r="AL577" s="19">
        <f t="shared" ref="AL577:AL582" si="53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1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2"/>
        <v>0</v>
      </c>
      <c r="AL578" s="19">
        <f t="shared" si="53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1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2"/>
        <v>0</v>
      </c>
      <c r="AL579" s="19">
        <f t="shared" si="53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1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2"/>
        <v>0</v>
      </c>
      <c r="AL580" s="19">
        <f t="shared" si="53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1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2"/>
        <v>0</v>
      </c>
      <c r="AL581" s="19">
        <f t="shared" si="53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51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2"/>
        <v>0</v>
      </c>
      <c r="AL582" s="19">
        <f t="shared" si="53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4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4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4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4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0</v>
      </c>
      <c r="AL592" s="19">
        <f t="shared" si="54"/>
        <v>480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5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6">SUM(T593:AJ593)</f>
        <v>1</v>
      </c>
      <c r="AL593" s="19">
        <f t="shared" si="54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5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6"/>
        <v>0</v>
      </c>
      <c r="AL594" s="19">
        <f t="shared" si="54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5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6"/>
        <v>0</v>
      </c>
      <c r="AL595" s="19">
        <f t="shared" si="54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5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6"/>
        <v>0</v>
      </c>
      <c r="AL596" s="19">
        <f t="shared" si="54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5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6"/>
        <v>0</v>
      </c>
      <c r="AL597" s="19">
        <f t="shared" si="54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5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6"/>
        <v>0</v>
      </c>
      <c r="AL598" s="19">
        <f t="shared" si="54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5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6"/>
        <v>0</v>
      </c>
      <c r="AL599" s="19">
        <f t="shared" si="54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5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6"/>
        <v>0</v>
      </c>
      <c r="AL600" s="19">
        <f t="shared" si="54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5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6"/>
        <v>0</v>
      </c>
      <c r="AL601" s="19">
        <f t="shared" si="54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5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6"/>
        <v>0</v>
      </c>
      <c r="AL602" s="19">
        <f t="shared" si="54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5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6"/>
        <v>0</v>
      </c>
      <c r="AL603" s="19">
        <f t="shared" si="54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5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6"/>
        <v>0</v>
      </c>
      <c r="AL604" s="19">
        <f t="shared" si="54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5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6"/>
        <v>0</v>
      </c>
      <c r="AL605" s="19">
        <f t="shared" si="54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9" si="57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6"/>
        <v>0</v>
      </c>
      <c r="AL606" s="19">
        <f t="shared" si="54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7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6"/>
        <v>0</v>
      </c>
      <c r="AL607" s="19">
        <f t="shared" si="54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7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6"/>
        <v>0</v>
      </c>
      <c r="AL608" s="19">
        <f t="shared" si="54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7"/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6"/>
        <v>0</v>
      </c>
      <c r="AL609" s="19">
        <f t="shared" si="54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5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6"/>
        <v>0</v>
      </c>
      <c r="AL610" s="19">
        <f t="shared" si="54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5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6"/>
        <v>0</v>
      </c>
      <c r="AL611" s="19">
        <f t="shared" si="54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5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6"/>
        <v>0</v>
      </c>
      <c r="AL612" s="19">
        <f t="shared" si="54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5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6"/>
        <v>0</v>
      </c>
      <c r="AL613" s="19">
        <f t="shared" si="54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5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6"/>
        <v>0</v>
      </c>
      <c r="AL614" s="19">
        <f t="shared" si="54"/>
        <v>500</v>
      </c>
      <c r="AM614" s="12" t="s">
        <v>1970</v>
      </c>
    </row>
    <row r="615" spans="1:39" x14ac:dyDescent="0.25">
      <c r="A615" s="82" t="s">
        <v>1709</v>
      </c>
      <c r="B615" s="82"/>
      <c r="C615" s="82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5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6"/>
        <v>0</v>
      </c>
      <c r="AL615" s="19">
        <f t="shared" si="54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5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6"/>
        <v>0</v>
      </c>
      <c r="AL616" s="19">
        <f t="shared" si="54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5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6"/>
        <v>0</v>
      </c>
      <c r="AL617" s="19">
        <f t="shared" si="54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5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6"/>
        <v>0</v>
      </c>
      <c r="AL618" s="19">
        <f t="shared" si="54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5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6"/>
        <v>0</v>
      </c>
      <c r="AL619" s="19">
        <f t="shared" si="54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5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6"/>
        <v>0</v>
      </c>
      <c r="AL620" s="19">
        <f t="shared" si="54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5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6"/>
        <v>0</v>
      </c>
      <c r="AL621" s="19">
        <f t="shared" si="54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5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6"/>
        <v>0</v>
      </c>
      <c r="AL622" s="19">
        <f t="shared" si="54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5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6"/>
        <v>0</v>
      </c>
      <c r="AL623" s="19">
        <f t="shared" si="54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5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82" t="s">
        <v>1738</v>
      </c>
      <c r="B629" s="82"/>
      <c r="C629" s="82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92" si="58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59">SUM(T629:AJ629)</f>
        <v>0</v>
      </c>
      <c r="AL629" s="19">
        <f t="shared" ref="AL629:AL647" si="60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8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9"/>
        <v>0</v>
      </c>
      <c r="AL630" s="19">
        <f t="shared" si="60"/>
        <v>3.4000000000000004</v>
      </c>
      <c r="AM630" s="12" t="s">
        <v>1972</v>
      </c>
    </row>
    <row r="631" spans="1:88" x14ac:dyDescent="0.25">
      <c r="A631" s="82" t="s">
        <v>1742</v>
      </c>
      <c r="B631" s="82"/>
      <c r="C631" s="82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8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9"/>
        <v>0</v>
      </c>
      <c r="AL631" s="19">
        <f t="shared" si="60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58"/>
        <v>8.6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9"/>
        <v>0</v>
      </c>
      <c r="AL632" s="19">
        <f t="shared" si="60"/>
        <v>8.6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58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9"/>
        <v>0</v>
      </c>
      <c r="AL633" s="19">
        <f t="shared" si="60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8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9"/>
        <v>0</v>
      </c>
      <c r="AL634" s="19">
        <f t="shared" si="60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8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9"/>
        <v>0</v>
      </c>
      <c r="AL635" s="19">
        <f t="shared" si="60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8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9"/>
        <v>0</v>
      </c>
      <c r="AL636" s="19">
        <f t="shared" si="60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8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9"/>
        <v>0</v>
      </c>
      <c r="AL637" s="19">
        <f t="shared" si="60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82" t="s">
        <v>1758</v>
      </c>
      <c r="B638" s="82"/>
      <c r="C638" s="82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8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9"/>
        <v>0</v>
      </c>
      <c r="AL638" s="19">
        <f t="shared" si="60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8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9"/>
        <v>4</v>
      </c>
      <c r="AL639" s="19">
        <f t="shared" si="60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58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9"/>
        <v>0</v>
      </c>
      <c r="AL640" s="19">
        <f t="shared" si="60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58"/>
        <v>8.4</v>
      </c>
      <c r="T641" s="19">
        <v>1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9"/>
        <v>1</v>
      </c>
      <c r="AL641" s="19">
        <f t="shared" si="60"/>
        <v>7.4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8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9"/>
        <v>0</v>
      </c>
      <c r="AL642" s="19">
        <f t="shared" si="60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8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9"/>
        <v>0</v>
      </c>
      <c r="AL643" s="19">
        <f t="shared" si="60"/>
        <v>19.774999999999999</v>
      </c>
      <c r="AM643" s="12" t="s">
        <v>1972</v>
      </c>
    </row>
    <row r="644" spans="1:39" x14ac:dyDescent="0.25">
      <c r="A644" s="82" t="s">
        <v>1771</v>
      </c>
      <c r="B644" s="82"/>
      <c r="C644" s="82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58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9"/>
        <v>0</v>
      </c>
      <c r="AL644" s="19">
        <f t="shared" si="60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58"/>
        <v>4.4000000000000004</v>
      </c>
      <c r="T645" s="19">
        <v>0.4</v>
      </c>
      <c r="U645" s="19">
        <f>0.3+0.5</f>
        <v>0.8</v>
      </c>
      <c r="V645" s="63">
        <v>1</v>
      </c>
      <c r="W645" s="19"/>
      <c r="X645" s="19"/>
      <c r="Y645" s="19">
        <v>0.5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9"/>
        <v>2.7</v>
      </c>
      <c r="AL645" s="19">
        <f t="shared" si="60"/>
        <v>1.7000000000000002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8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9"/>
        <v>0</v>
      </c>
      <c r="AL646" s="19">
        <f t="shared" si="60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8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59"/>
        <v>0</v>
      </c>
      <c r="AL647" s="19">
        <f t="shared" si="60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8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82" t="s">
        <v>1783</v>
      </c>
      <c r="B649" s="82"/>
      <c r="C649" s="82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8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1">SUM(T649:AJ649)</f>
        <v>0</v>
      </c>
      <c r="AL649" s="19">
        <f t="shared" ref="AL649:AL674" si="62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8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1"/>
        <v>0</v>
      </c>
      <c r="AL650" s="19">
        <f t="shared" si="62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8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1"/>
        <v>50</v>
      </c>
      <c r="AL651" s="19">
        <f t="shared" si="62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8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1"/>
        <v>0</v>
      </c>
      <c r="AL652" s="19">
        <f t="shared" si="62"/>
        <v>200</v>
      </c>
      <c r="AM652" s="12" t="s">
        <v>1970</v>
      </c>
    </row>
    <row r="653" spans="1:39" x14ac:dyDescent="0.25">
      <c r="A653" s="82" t="s">
        <v>1791</v>
      </c>
      <c r="B653" s="82"/>
      <c r="C653" s="82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8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1"/>
        <v>0</v>
      </c>
      <c r="AL653" s="19">
        <f t="shared" si="62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58"/>
        <v>10.5</v>
      </c>
      <c r="T654" s="19">
        <f>0.5+0.5</f>
        <v>1</v>
      </c>
      <c r="U654" s="19">
        <f>0.5</f>
        <v>0.5</v>
      </c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1"/>
        <v>1.5</v>
      </c>
      <c r="AL654" s="19">
        <f t="shared" si="62"/>
        <v>9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8"/>
        <v>3.5889999999999995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1"/>
        <v>0</v>
      </c>
      <c r="AL655" s="19">
        <f t="shared" si="62"/>
        <v>3.5889999999999995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8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1"/>
        <v>0</v>
      </c>
      <c r="AL656" s="19">
        <f t="shared" si="62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8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2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8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2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8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3">SUM(T659:AJ659)</f>
        <v>0</v>
      </c>
      <c r="AL659" s="19">
        <f t="shared" si="62"/>
        <v>2.5</v>
      </c>
      <c r="AM659" s="12" t="s">
        <v>1972</v>
      </c>
    </row>
    <row r="660" spans="1:39" x14ac:dyDescent="0.25">
      <c r="A660" s="82" t="s">
        <v>1799</v>
      </c>
      <c r="B660" s="82"/>
      <c r="C660" s="82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8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3"/>
        <v>0</v>
      </c>
      <c r="AL660" s="19">
        <f t="shared" si="62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2.7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58"/>
        <v>2.7</v>
      </c>
      <c r="T661" s="19">
        <f>1</f>
        <v>1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3"/>
        <v>1</v>
      </c>
      <c r="AL661" s="19">
        <f t="shared" si="62"/>
        <v>1.7000000000000002</v>
      </c>
      <c r="AM661" s="12" t="s">
        <v>1972</v>
      </c>
    </row>
    <row r="662" spans="1:39" x14ac:dyDescent="0.25">
      <c r="A662" s="82" t="s">
        <v>1802</v>
      </c>
      <c r="B662" s="82"/>
      <c r="C662" s="82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58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3"/>
        <v>0</v>
      </c>
      <c r="AL662" s="19">
        <f t="shared" si="62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58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3"/>
        <v>0</v>
      </c>
      <c r="AL663" s="19">
        <f t="shared" si="62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58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3"/>
        <v>0</v>
      </c>
      <c r="AL664" s="19">
        <f t="shared" si="62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58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3"/>
        <v>0</v>
      </c>
      <c r="AL665" s="19">
        <f t="shared" si="62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58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3"/>
        <v>0</v>
      </c>
      <c r="AL666" s="19">
        <f t="shared" si="62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58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3"/>
        <v>0</v>
      </c>
      <c r="AL667" s="19">
        <f t="shared" si="62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58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3"/>
        <v>0</v>
      </c>
      <c r="AL668" s="19">
        <f t="shared" si="62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58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3"/>
        <v>0</v>
      </c>
      <c r="AL669" s="19">
        <f t="shared" si="62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58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3"/>
        <v>0</v>
      </c>
      <c r="AL670" s="19">
        <f t="shared" si="62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58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3"/>
        <v>0</v>
      </c>
      <c r="AL671" s="19">
        <f t="shared" si="62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58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3"/>
        <v>0</v>
      </c>
      <c r="AL672" s="19">
        <f t="shared" si="62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58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3"/>
        <v>0</v>
      </c>
      <c r="AL673" s="19">
        <f t="shared" si="62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58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3"/>
        <v>0</v>
      </c>
      <c r="AL674" s="19">
        <f t="shared" si="62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58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82" t="s">
        <v>1836</v>
      </c>
      <c r="B676" s="82"/>
      <c r="C676" s="82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58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4">SUM(T676:AJ676)</f>
        <v>0</v>
      </c>
      <c r="AL676" s="19">
        <f t="shared" ref="AL676:AL684" si="65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58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4"/>
        <v>0</v>
      </c>
      <c r="AL677" s="19">
        <f t="shared" si="65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58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4"/>
        <v>0</v>
      </c>
      <c r="AL678" s="19">
        <f t="shared" si="65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58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4"/>
        <v>0</v>
      </c>
      <c r="AL679" s="19">
        <f t="shared" si="65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58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4"/>
        <v>0</v>
      </c>
      <c r="AL680" s="19">
        <f t="shared" si="65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58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4"/>
        <v>0</v>
      </c>
      <c r="AL681" s="19">
        <f t="shared" si="65"/>
        <v>0</v>
      </c>
      <c r="AM681" s="12" t="s">
        <v>1977</v>
      </c>
    </row>
    <row r="682" spans="1:39" x14ac:dyDescent="0.25">
      <c r="A682" s="82" t="s">
        <v>1848</v>
      </c>
      <c r="B682" s="82"/>
      <c r="C682" s="82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58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4"/>
        <v>0</v>
      </c>
      <c r="AL682" s="19">
        <f t="shared" si="65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58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4"/>
        <v>0</v>
      </c>
      <c r="AL683" s="19">
        <f t="shared" si="65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58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4"/>
        <v>0</v>
      </c>
      <c r="AL684" s="19">
        <f t="shared" si="65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58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82" t="s">
        <v>1857</v>
      </c>
      <c r="B686" s="82"/>
      <c r="C686" s="82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58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66">SUM(T686:AJ686)</f>
        <v>0</v>
      </c>
      <c r="AL686" s="19">
        <f t="shared" ref="AL686:AL731" si="67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58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6"/>
        <v>0</v>
      </c>
      <c r="AL687" s="19">
        <f t="shared" si="67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58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6"/>
        <v>0</v>
      </c>
      <c r="AL688" s="19">
        <f t="shared" si="67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58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6"/>
        <v>0</v>
      </c>
      <c r="AL689" s="19">
        <f t="shared" si="67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58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6"/>
        <v>0</v>
      </c>
      <c r="AL690" s="19">
        <f t="shared" si="67"/>
        <v>2</v>
      </c>
      <c r="AM690" s="12"/>
    </row>
    <row r="691" spans="1:39" x14ac:dyDescent="0.25">
      <c r="A691" s="82" t="s">
        <v>1866</v>
      </c>
      <c r="B691" s="82"/>
      <c r="C691" s="82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58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6"/>
        <v>0</v>
      </c>
      <c r="AL691" s="19">
        <f t="shared" si="67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58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6"/>
        <v>0</v>
      </c>
      <c r="AL692" s="19">
        <f t="shared" si="67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ref="S693:S720" si="68">SUM(E693:R693)</f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6"/>
        <v>0</v>
      </c>
      <c r="AL693" s="19">
        <f t="shared" si="67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8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6"/>
        <v>0</v>
      </c>
      <c r="AL694" s="19">
        <f t="shared" si="67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8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6"/>
        <v>0</v>
      </c>
      <c r="AL695" s="19">
        <f t="shared" si="67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8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6"/>
        <v>0</v>
      </c>
      <c r="AL696" s="19">
        <f t="shared" si="67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8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6"/>
        <v>0</v>
      </c>
      <c r="AL697" s="19">
        <f t="shared" si="67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8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6"/>
        <v>0</v>
      </c>
      <c r="AL698" s="19">
        <f t="shared" si="67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8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6"/>
        <v>0</v>
      </c>
      <c r="AL699" s="19">
        <f t="shared" si="67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8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6"/>
        <v>0</v>
      </c>
      <c r="AL700" s="19">
        <f t="shared" si="67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8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6"/>
        <v>0</v>
      </c>
      <c r="AL701" s="19">
        <f t="shared" si="67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8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6"/>
        <v>0</v>
      </c>
      <c r="AL702" s="19">
        <f t="shared" si="67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8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6"/>
        <v>0</v>
      </c>
      <c r="AL703" s="19">
        <f t="shared" si="67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8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6"/>
        <v>0</v>
      </c>
      <c r="AL704" s="19">
        <f t="shared" si="67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8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6"/>
        <v>0</v>
      </c>
      <c r="AL705" s="19">
        <f t="shared" si="67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8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6"/>
        <v>0</v>
      </c>
      <c r="AL706" s="19">
        <f t="shared" si="67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8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66"/>
        <v>0</v>
      </c>
      <c r="AL707" s="19">
        <f t="shared" si="67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8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8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68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6"/>
        <v>0</v>
      </c>
      <c r="AL710" s="19">
        <f t="shared" si="67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68"/>
        <v>19.5</v>
      </c>
      <c r="T711" s="19"/>
      <c r="U711" s="19">
        <f>5</f>
        <v>5</v>
      </c>
      <c r="V711" s="63"/>
      <c r="W711" s="19">
        <f>2</f>
        <v>2</v>
      </c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6"/>
        <v>7</v>
      </c>
      <c r="AL711" s="19">
        <f t="shared" si="67"/>
        <v>12.5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8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6"/>
        <v>0</v>
      </c>
      <c r="AL712" s="19">
        <f t="shared" si="67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8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6"/>
        <v>0</v>
      </c>
      <c r="AL713" s="19">
        <f t="shared" si="67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8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6"/>
        <v>0</v>
      </c>
      <c r="AL714" s="19">
        <f t="shared" si="67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8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66"/>
        <v>0</v>
      </c>
      <c r="AL715" s="19">
        <f t="shared" si="67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8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67"/>
        <v>39</v>
      </c>
      <c r="AM716" s="12" t="s">
        <v>1992</v>
      </c>
    </row>
    <row r="717" spans="1:39" x14ac:dyDescent="0.25">
      <c r="A717" s="83" t="s">
        <v>1916</v>
      </c>
      <c r="B717" s="83"/>
      <c r="C717" s="83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8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69">SUM(T717:AJ717)</f>
        <v>0</v>
      </c>
      <c r="AL717" s="19">
        <f t="shared" si="67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8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69"/>
        <v>0</v>
      </c>
      <c r="AL718" s="19">
        <f t="shared" si="67"/>
        <v>1.9</v>
      </c>
      <c r="AM718" s="12" t="s">
        <v>1972</v>
      </c>
    </row>
    <row r="719" spans="1:39" x14ac:dyDescent="0.25">
      <c r="A719" s="83" t="s">
        <v>1920</v>
      </c>
      <c r="B719" s="83"/>
      <c r="C719" s="83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8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69"/>
        <v>0</v>
      </c>
      <c r="AL719" s="19">
        <f t="shared" si="67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68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69"/>
        <v>0</v>
      </c>
      <c r="AL720" s="19">
        <f t="shared" si="67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69"/>
        <v>0</v>
      </c>
      <c r="AL721" s="19">
        <f t="shared" si="67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70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69"/>
        <v>0</v>
      </c>
      <c r="AL722" s="19">
        <f t="shared" si="67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0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69"/>
        <v>0</v>
      </c>
      <c r="AL723" s="19">
        <f t="shared" si="67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0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69"/>
        <v>0</v>
      </c>
      <c r="AL724" s="19">
        <f t="shared" si="67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0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69"/>
        <v>0</v>
      </c>
      <c r="AL725" s="19">
        <f t="shared" si="67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0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69"/>
        <v>0</v>
      </c>
      <c r="AL726" s="19">
        <f t="shared" si="67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0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69"/>
        <v>0</v>
      </c>
      <c r="AL727" s="19">
        <f t="shared" si="67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0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69"/>
        <v>0</v>
      </c>
      <c r="AL728" s="19">
        <f t="shared" si="67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0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69"/>
        <v>0</v>
      </c>
      <c r="AL729" s="19">
        <f t="shared" si="67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0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69"/>
        <v>0</v>
      </c>
      <c r="AL730" s="19">
        <f t="shared" si="67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0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67"/>
        <v>5</v>
      </c>
      <c r="AM731" s="17" t="s">
        <v>1970</v>
      </c>
    </row>
    <row r="732" spans="1:39" x14ac:dyDescent="0.25">
      <c r="A732" s="84" t="s">
        <v>1944</v>
      </c>
      <c r="B732" s="84"/>
      <c r="C732" s="84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0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0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69"/>
        <v>0</v>
      </c>
      <c r="AL733" s="19">
        <f>S733-AK733</f>
        <v>1</v>
      </c>
      <c r="AM733" s="17" t="s">
        <v>1970</v>
      </c>
    </row>
    <row r="734" spans="1:39" x14ac:dyDescent="0.25">
      <c r="A734" s="81" t="s">
        <v>1947</v>
      </c>
      <c r="B734" s="81"/>
      <c r="C734" s="81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0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0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69"/>
        <v>0</v>
      </c>
      <c r="AL735" s="19">
        <f>S735-AK735</f>
        <v>498</v>
      </c>
      <c r="AM735" s="17" t="s">
        <v>1977</v>
      </c>
    </row>
    <row r="736" spans="1:39" x14ac:dyDescent="0.25">
      <c r="A736" s="81" t="s">
        <v>1949</v>
      </c>
      <c r="B736" s="81"/>
      <c r="C736" s="81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0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70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81" t="s">
        <v>1952</v>
      </c>
      <c r="B738" s="81"/>
      <c r="C738" s="81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81" t="s">
        <v>1959</v>
      </c>
      <c r="B742" s="81"/>
      <c r="C742" s="81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81" t="s">
        <v>1962</v>
      </c>
      <c r="B744" s="81"/>
      <c r="C744" s="81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81" t="s">
        <v>1965</v>
      </c>
      <c r="B746" s="81"/>
      <c r="C746" s="81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81" t="s">
        <v>2003</v>
      </c>
      <c r="B748" s="81"/>
      <c r="C748" s="81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1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2">SUM(T751:AJ751)</f>
        <v>0</v>
      </c>
      <c r="AL751" s="19">
        <f t="shared" ref="AL751:AL759" si="73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1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2"/>
        <v>0</v>
      </c>
      <c r="AL752" s="19">
        <f t="shared" si="73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1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2"/>
        <v>0</v>
      </c>
      <c r="AL753" s="19">
        <f t="shared" si="73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1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2"/>
        <v>0</v>
      </c>
      <c r="AL754" s="19">
        <f t="shared" si="73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1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2"/>
        <v>0</v>
      </c>
      <c r="AL755" s="19">
        <f t="shared" si="73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1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2"/>
        <v>0</v>
      </c>
      <c r="AL756" s="19">
        <f t="shared" si="73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1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2"/>
        <v>0</v>
      </c>
      <c r="AL757" s="19">
        <f t="shared" si="73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1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2"/>
        <v>0</v>
      </c>
      <c r="AL758" s="19">
        <f t="shared" si="73"/>
        <v>0</v>
      </c>
      <c r="AM758" s="12" t="s">
        <v>2064</v>
      </c>
    </row>
    <row r="759" spans="1:39" x14ac:dyDescent="0.25">
      <c r="A759" s="15" t="s">
        <v>2406</v>
      </c>
      <c r="B759" s="16" t="s">
        <v>2407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1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2"/>
        <v>0</v>
      </c>
      <c r="AL759" s="19">
        <f t="shared" si="73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241:C241"/>
    <mergeCell ref="A682:C682"/>
    <mergeCell ref="A686:C686"/>
    <mergeCell ref="A736:C736"/>
    <mergeCell ref="A738:C738"/>
    <mergeCell ref="A133:C133"/>
    <mergeCell ref="A169:C169"/>
    <mergeCell ref="A179:C179"/>
    <mergeCell ref="A229:C229"/>
    <mergeCell ref="A233:C233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  <mergeCell ref="A489:C489"/>
    <mergeCell ref="A492:C492"/>
    <mergeCell ref="A494:C494"/>
    <mergeCell ref="A496:C496"/>
    <mergeCell ref="A615:C615"/>
    <mergeCell ref="A629:C629"/>
    <mergeCell ref="A631:C631"/>
    <mergeCell ref="A638:C638"/>
    <mergeCell ref="A644:C644"/>
    <mergeCell ref="A649:C649"/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</f>
        <v>8</v>
      </c>
      <c r="E17" s="24">
        <f t="shared" si="0"/>
        <v>14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</f>
        <v>18</v>
      </c>
      <c r="E46" s="24">
        <f t="shared" si="0"/>
        <v>9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</f>
        <v>12</v>
      </c>
      <c r="E100" s="24">
        <f t="shared" si="1"/>
        <v>22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</f>
        <v>19</v>
      </c>
      <c r="E104" s="24">
        <f t="shared" si="1"/>
        <v>53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2408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</f>
        <v>1</v>
      </c>
      <c r="E139" s="24">
        <f t="shared" si="2"/>
        <v>5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</f>
        <v>1</v>
      </c>
      <c r="E140" s="24">
        <f t="shared" si="2"/>
        <v>11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2409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2410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</f>
        <v>1</v>
      </c>
      <c r="E160" s="24">
        <f t="shared" si="2"/>
        <v>8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174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</f>
        <v>14</v>
      </c>
      <c r="E244" s="24">
        <f t="shared" si="3"/>
        <v>782</v>
      </c>
    </row>
    <row r="245" spans="1:5" x14ac:dyDescent="0.2">
      <c r="A245" s="50">
        <v>244</v>
      </c>
      <c r="B245" s="24" t="s">
        <v>233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242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2399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2400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</f>
        <v>5</v>
      </c>
      <c r="E332" s="24">
        <f t="shared" si="5"/>
        <v>2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2401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2403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404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408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</f>
        <v>5</v>
      </c>
      <c r="E464" s="24">
        <f t="shared" si="8"/>
        <v>10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</f>
        <v>130</v>
      </c>
      <c r="E468" s="24">
        <f t="shared" si="8"/>
        <v>693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</f>
        <v>31</v>
      </c>
      <c r="E485" s="24">
        <f>C485-D485</f>
        <v>64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2359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2360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2361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2362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2363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2364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2411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2365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2366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2367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2368</v>
      </c>
      <c r="C506" s="70">
        <f>1+3</f>
        <v>4</v>
      </c>
      <c r="D506" s="70">
        <f>1+1</f>
        <v>2</v>
      </c>
      <c r="E506" s="24">
        <f t="shared" si="8"/>
        <v>2</v>
      </c>
    </row>
    <row r="507" spans="1:5" x14ac:dyDescent="0.2">
      <c r="A507" s="50">
        <v>514</v>
      </c>
      <c r="B507" s="77" t="s">
        <v>2369</v>
      </c>
      <c r="C507" s="70">
        <f>13+3</f>
        <v>16</v>
      </c>
      <c r="D507" s="70">
        <f>1+1+1</f>
        <v>3</v>
      </c>
      <c r="E507" s="24">
        <f t="shared" si="8"/>
        <v>13</v>
      </c>
    </row>
    <row r="508" spans="1:5" x14ac:dyDescent="0.2">
      <c r="A508" s="50">
        <v>515</v>
      </c>
      <c r="B508" s="77" t="s">
        <v>2370</v>
      </c>
      <c r="C508" s="70">
        <f>3+5</f>
        <v>8</v>
      </c>
      <c r="D508" s="70">
        <f>1</f>
        <v>1</v>
      </c>
      <c r="E508" s="24">
        <f t="shared" ref="E508:E538" si="9">C508-D508</f>
        <v>7</v>
      </c>
    </row>
    <row r="509" spans="1:5" x14ac:dyDescent="0.2">
      <c r="A509" s="50">
        <v>516</v>
      </c>
      <c r="B509" s="77" t="s">
        <v>2371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2372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2373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2374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2375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2376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2377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2378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2379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2380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2381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2382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2383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2384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2385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2386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2387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2388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2389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2390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2391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2392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2393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2394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2395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2396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2397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2412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2413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2414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85" t="s">
        <v>2135</v>
      </c>
      <c r="B6" s="85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85" t="s">
        <v>2133</v>
      </c>
      <c r="B10" s="85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5" t="s">
        <v>2136</v>
      </c>
      <c r="B16" s="85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85" t="s">
        <v>2137</v>
      </c>
      <c r="E20" s="85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85" t="s">
        <v>2138</v>
      </c>
      <c r="B24" s="85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6"/>
      <c r="B6" s="86"/>
      <c r="C6" s="1"/>
      <c r="D6" s="85" t="s">
        <v>2136</v>
      </c>
      <c r="E6" s="85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5" t="s">
        <v>2133</v>
      </c>
      <c r="B10" s="85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E5" sqref="E5"/>
    </sheetView>
  </sheetViews>
  <sheetFormatPr baseColWidth="10" defaultRowHeight="15" x14ac:dyDescent="0.25"/>
  <cols>
    <col min="1" max="1" width="17.5703125" style="1" customWidth="1"/>
    <col min="2" max="2" width="43.140625" customWidth="1"/>
    <col min="3" max="3" width="15.42578125" customWidth="1"/>
    <col min="5" max="5" width="11.42578125" style="1"/>
    <col min="6" max="6" width="42.85546875" bestFit="1" customWidth="1"/>
    <col min="7" max="7" width="18.28515625" customWidth="1"/>
  </cols>
  <sheetData>
    <row r="1" spans="1:7" x14ac:dyDescent="0.25">
      <c r="B1" s="34" t="s">
        <v>1994</v>
      </c>
    </row>
    <row r="2" spans="1:7" x14ac:dyDescent="0.25">
      <c r="B2" s="34" t="s">
        <v>2082</v>
      </c>
    </row>
    <row r="3" spans="1:7" x14ac:dyDescent="0.25">
      <c r="B3" s="34" t="s">
        <v>2416</v>
      </c>
    </row>
    <row r="5" spans="1:7" s="1" customFormat="1" ht="72.75" customHeight="1" x14ac:dyDescent="0.25">
      <c r="A5" s="87" t="s">
        <v>2448</v>
      </c>
      <c r="B5" s="87"/>
      <c r="C5" s="87"/>
    </row>
    <row r="6" spans="1:7" s="1" customFormat="1" x14ac:dyDescent="0.25"/>
    <row r="7" spans="1:7" x14ac:dyDescent="0.25">
      <c r="B7" s="85" t="s">
        <v>2102</v>
      </c>
      <c r="C7" s="85"/>
    </row>
    <row r="8" spans="1:7" x14ac:dyDescent="0.25">
      <c r="B8" s="35" t="s">
        <v>2402</v>
      </c>
      <c r="C8" s="35" t="s">
        <v>2</v>
      </c>
      <c r="F8" s="1"/>
      <c r="G8" s="1"/>
    </row>
    <row r="9" spans="1:7" x14ac:dyDescent="0.25">
      <c r="B9" s="2" t="s">
        <v>2417</v>
      </c>
      <c r="C9" s="59" t="s">
        <v>2145</v>
      </c>
      <c r="F9" s="1"/>
      <c r="G9" s="1"/>
    </row>
    <row r="10" spans="1:7" s="1" customFormat="1" x14ac:dyDescent="0.25">
      <c r="B10" s="2" t="s">
        <v>2418</v>
      </c>
      <c r="C10" s="59" t="s">
        <v>2419</v>
      </c>
    </row>
    <row r="11" spans="1:7" x14ac:dyDescent="0.25">
      <c r="B11" s="2" t="s">
        <v>2420</v>
      </c>
      <c r="C11" s="59" t="s">
        <v>2421</v>
      </c>
      <c r="F11" s="1"/>
      <c r="G11" s="1"/>
    </row>
    <row r="12" spans="1:7" x14ac:dyDescent="0.25">
      <c r="B12" s="2" t="s">
        <v>2422</v>
      </c>
      <c r="C12" s="59" t="s">
        <v>2423</v>
      </c>
    </row>
    <row r="13" spans="1:7" x14ac:dyDescent="0.25">
      <c r="B13" s="2" t="s">
        <v>2424</v>
      </c>
      <c r="C13" s="59" t="s">
        <v>2145</v>
      </c>
    </row>
    <row r="15" spans="1:7" x14ac:dyDescent="0.25">
      <c r="B15" s="85" t="s">
        <v>2104</v>
      </c>
      <c r="C15" s="85"/>
    </row>
    <row r="16" spans="1:7" x14ac:dyDescent="0.25">
      <c r="B16" s="35" t="s">
        <v>2402</v>
      </c>
      <c r="C16" s="35" t="s">
        <v>2</v>
      </c>
    </row>
    <row r="17" spans="2:7" x14ac:dyDescent="0.25">
      <c r="B17" s="2" t="s">
        <v>2425</v>
      </c>
      <c r="C17" s="59" t="s">
        <v>2426</v>
      </c>
    </row>
    <row r="19" spans="2:7" x14ac:dyDescent="0.25">
      <c r="B19" s="85" t="s">
        <v>2103</v>
      </c>
      <c r="C19" s="85"/>
      <c r="D19" s="1"/>
      <c r="F19" s="1"/>
      <c r="G19" s="1"/>
    </row>
    <row r="20" spans="2:7" x14ac:dyDescent="0.25">
      <c r="B20" s="35" t="s">
        <v>2402</v>
      </c>
      <c r="C20" s="35" t="s">
        <v>2</v>
      </c>
      <c r="D20" s="1"/>
      <c r="F20" s="35" t="s">
        <v>2158</v>
      </c>
      <c r="G20" s="35" t="s">
        <v>2</v>
      </c>
    </row>
    <row r="21" spans="2:7" x14ac:dyDescent="0.25">
      <c r="B21" s="2" t="s">
        <v>2444</v>
      </c>
      <c r="C21" s="59" t="s">
        <v>2445</v>
      </c>
      <c r="D21" s="1"/>
      <c r="F21" s="2" t="s">
        <v>2427</v>
      </c>
      <c r="G21" s="59">
        <v>1</v>
      </c>
    </row>
    <row r="22" spans="2:7" x14ac:dyDescent="0.25">
      <c r="B22" s="2" t="s">
        <v>2446</v>
      </c>
      <c r="C22" s="59" t="s">
        <v>2447</v>
      </c>
      <c r="D22" s="1"/>
      <c r="F22" s="2" t="s">
        <v>2428</v>
      </c>
      <c r="G22" s="59">
        <v>1</v>
      </c>
    </row>
    <row r="23" spans="2:7" s="1" customFormat="1" x14ac:dyDescent="0.25">
      <c r="B23" s="2" t="s">
        <v>2422</v>
      </c>
      <c r="C23" s="59" t="s">
        <v>2404</v>
      </c>
      <c r="F23" s="36"/>
      <c r="G23" s="80"/>
    </row>
    <row r="25" spans="2:7" x14ac:dyDescent="0.25">
      <c r="B25" s="85" t="s">
        <v>2429</v>
      </c>
      <c r="C25" s="85"/>
      <c r="D25" s="1"/>
      <c r="F25" s="1"/>
      <c r="G25" s="1"/>
    </row>
    <row r="26" spans="2:7" x14ac:dyDescent="0.25">
      <c r="B26" s="35" t="s">
        <v>2402</v>
      </c>
      <c r="C26" s="35" t="s">
        <v>2</v>
      </c>
      <c r="D26" s="1"/>
      <c r="F26" s="35" t="s">
        <v>2158</v>
      </c>
      <c r="G26" s="35" t="s">
        <v>2</v>
      </c>
    </row>
    <row r="27" spans="2:7" x14ac:dyDescent="0.25">
      <c r="B27" s="2" t="s">
        <v>2434</v>
      </c>
      <c r="C27" s="59" t="s">
        <v>2435</v>
      </c>
      <c r="D27" s="1"/>
      <c r="F27" s="2" t="s">
        <v>2430</v>
      </c>
      <c r="G27" s="59">
        <v>4</v>
      </c>
    </row>
    <row r="28" spans="2:7" x14ac:dyDescent="0.25">
      <c r="B28" s="2" t="s">
        <v>2436</v>
      </c>
      <c r="C28" s="59" t="s">
        <v>2435</v>
      </c>
      <c r="D28" s="1"/>
      <c r="F28" s="2" t="s">
        <v>2415</v>
      </c>
      <c r="G28" s="59">
        <v>14</v>
      </c>
    </row>
    <row r="29" spans="2:7" x14ac:dyDescent="0.25">
      <c r="B29" s="2" t="s">
        <v>2437</v>
      </c>
      <c r="C29" s="59" t="s">
        <v>2438</v>
      </c>
      <c r="F29" s="2" t="s">
        <v>2431</v>
      </c>
      <c r="G29" s="59">
        <v>20</v>
      </c>
    </row>
    <row r="30" spans="2:7" x14ac:dyDescent="0.25">
      <c r="B30" s="2" t="s">
        <v>2425</v>
      </c>
      <c r="C30" s="59" t="s">
        <v>2439</v>
      </c>
      <c r="F30" s="2" t="s">
        <v>2432</v>
      </c>
      <c r="G30" s="59" t="s">
        <v>2433</v>
      </c>
    </row>
    <row r="31" spans="2:7" x14ac:dyDescent="0.25">
      <c r="B31" s="2" t="s">
        <v>2440</v>
      </c>
      <c r="C31" s="59" t="s">
        <v>2441</v>
      </c>
    </row>
    <row r="32" spans="2:7" x14ac:dyDescent="0.25">
      <c r="B32" s="2" t="s">
        <v>2442</v>
      </c>
      <c r="C32" s="59" t="s">
        <v>2153</v>
      </c>
    </row>
    <row r="33" spans="2:3" x14ac:dyDescent="0.25">
      <c r="B33" s="2" t="s">
        <v>2405</v>
      </c>
      <c r="C33" s="59" t="s">
        <v>2443</v>
      </c>
    </row>
  </sheetData>
  <mergeCells count="5">
    <mergeCell ref="A5:C5"/>
    <mergeCell ref="B15:C15"/>
    <mergeCell ref="B19:C19"/>
    <mergeCell ref="B25:C25"/>
    <mergeCell ref="B7:C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2016-06-30T20:45:48Z</dcterms:modified>
</cp:coreProperties>
</file>