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CTIVOS" sheetId="1" r:id="rId4"/>
  </sheets>
  <definedNames/>
  <calcPr/>
  <extLst>
    <ext uri="GoogleSheetsCustomDataVersion1">
      <go:sheetsCustomData xmlns:go="http://customooxmlschemas.google.com/" r:id="rId5" roundtripDataSignature="AMtx7mjDCQvVbd3Z4/O8/QT7Kkm87T/35A=="/>
    </ext>
  </extLst>
</workbook>
</file>

<file path=xl/sharedStrings.xml><?xml version="1.0" encoding="utf-8"?>
<sst xmlns="http://schemas.openxmlformats.org/spreadsheetml/2006/main" count="3279" uniqueCount="1915">
  <si>
    <t>contador</t>
  </si>
  <si>
    <t>CÓDIGO</t>
  </si>
  <si>
    <t>NOMBRE</t>
  </si>
  <si>
    <t>FORMULA</t>
  </si>
  <si>
    <t>COLOR
CLASIFICACIÓN</t>
  </si>
  <si>
    <t>EXISTENCIAS MAYO 2019</t>
  </si>
  <si>
    <t>ENTREGAS ABRIL - AGOSTO 2019</t>
  </si>
  <si>
    <t>ENTREGAS STOCK PORVENIR</t>
  </si>
  <si>
    <t>COMPRAS 2020</t>
  </si>
  <si>
    <t>ENTREGAS 2020</t>
  </si>
  <si>
    <t>ENTREGADO 2019</t>
  </si>
  <si>
    <t>INVENTARIO 2021</t>
  </si>
  <si>
    <t>ENTREGAS</t>
  </si>
  <si>
    <t>ACTUALIZADO 2022</t>
  </si>
  <si>
    <t>UNIDAD</t>
  </si>
  <si>
    <t xml:space="preserve">Estado del stock </t>
  </si>
  <si>
    <t>01 - ALUMINIO</t>
  </si>
  <si>
    <t>01-01</t>
  </si>
  <si>
    <t>ALUMINIO (III) HIDRÓXIDO</t>
  </si>
  <si>
    <r>
      <rPr>
        <rFont val="Calibri"/>
        <color theme="1"/>
        <sz val="11.0"/>
      </rPr>
      <t>Al(OH)</t>
    </r>
    <r>
      <rPr>
        <rFont val="Calibri"/>
        <color theme="1"/>
        <sz val="11.0"/>
        <vertAlign val="subscript"/>
      </rPr>
      <t>3</t>
    </r>
  </si>
  <si>
    <t>BLANCO-RAYADO</t>
  </si>
  <si>
    <t>g</t>
  </si>
  <si>
    <t>Agotado</t>
  </si>
  <si>
    <t>01-02</t>
  </si>
  <si>
    <t>ALUMINIO (III) SULFATO</t>
  </si>
  <si>
    <r>
      <rPr>
        <rFont val="Calibri"/>
        <color theme="1"/>
        <sz val="11.0"/>
      </rPr>
      <t>Al(SO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)</t>
    </r>
    <r>
      <rPr>
        <rFont val="Calibri"/>
        <color theme="1"/>
        <sz val="11.0"/>
        <vertAlign val="subscript"/>
      </rPr>
      <t>3</t>
    </r>
  </si>
  <si>
    <t>NARANJA</t>
  </si>
  <si>
    <t xml:space="preserve">Insuficiente </t>
  </si>
  <si>
    <t>0,1 - 50</t>
  </si>
  <si>
    <t>01-03</t>
  </si>
  <si>
    <t>ALUMINIO (III) CLORURO HEXAHIDRATADO</t>
  </si>
  <si>
    <r>
      <rPr>
        <rFont val="Calibri"/>
        <color theme="1"/>
        <sz val="11.0"/>
      </rPr>
      <t>AlCl</t>
    </r>
    <r>
      <rPr>
        <rFont val="Calibri"/>
        <color theme="1"/>
        <sz val="11.0"/>
        <vertAlign val="subscript"/>
      </rPr>
      <t>3</t>
    </r>
    <r>
      <rPr>
        <rFont val="Calibri"/>
        <color theme="1"/>
        <sz val="11.0"/>
        <vertAlign val="superscript"/>
      </rPr>
      <t>.</t>
    </r>
    <r>
      <rPr>
        <rFont val="Calibri"/>
        <color theme="1"/>
        <sz val="11.0"/>
      </rPr>
      <t>6H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</rPr>
      <t>O</t>
    </r>
  </si>
  <si>
    <t>Escaso</t>
  </si>
  <si>
    <t>50,1 - 100</t>
  </si>
  <si>
    <t>01-04</t>
  </si>
  <si>
    <t>ALUMINIO (III) NITRATO NONAHIDRATADO</t>
  </si>
  <si>
    <r>
      <rPr>
        <rFont val="Calibri"/>
        <color theme="1"/>
        <sz val="11.0"/>
      </rPr>
      <t>Al(NO</t>
    </r>
    <r>
      <rPr>
        <rFont val="Calibri"/>
        <color theme="1"/>
        <sz val="11.0"/>
        <vertAlign val="subscript"/>
      </rPr>
      <t>3</t>
    </r>
    <r>
      <rPr>
        <rFont val="Calibri"/>
        <color theme="1"/>
        <sz val="11.0"/>
      </rPr>
      <t>)</t>
    </r>
    <r>
      <rPr>
        <rFont val="Calibri"/>
        <color theme="1"/>
        <sz val="11.0"/>
        <vertAlign val="subscript"/>
      </rPr>
      <t>3</t>
    </r>
    <r>
      <rPr>
        <rFont val="Calibri"/>
        <color theme="1"/>
        <sz val="11.0"/>
        <vertAlign val="superscript"/>
      </rPr>
      <t>.</t>
    </r>
    <r>
      <rPr>
        <rFont val="Calibri"/>
        <color theme="1"/>
        <sz val="11.0"/>
      </rPr>
      <t>9H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</rPr>
      <t>O</t>
    </r>
  </si>
  <si>
    <t>AMARILLO</t>
  </si>
  <si>
    <t>Suficiente</t>
  </si>
  <si>
    <t>&gt;= 100,1</t>
  </si>
  <si>
    <t>01-05</t>
  </si>
  <si>
    <t>ALUMINIO (III) Y POTASIO (I) SULFATO DODECAHIDRATADO</t>
  </si>
  <si>
    <r>
      <rPr>
        <rFont val="Calibri"/>
        <color theme="1"/>
        <sz val="11.0"/>
      </rPr>
      <t>AlK(SO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)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  <vertAlign val="superscript"/>
      </rPr>
      <t>.</t>
    </r>
    <r>
      <rPr>
        <rFont val="Calibri"/>
        <color theme="1"/>
        <sz val="11.0"/>
      </rPr>
      <t>12H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</rPr>
      <t>O</t>
    </r>
  </si>
  <si>
    <t>01-06</t>
  </si>
  <si>
    <r>
      <rPr>
        <rFont val="Calibri"/>
        <color theme="1"/>
        <sz val="11.0"/>
      </rPr>
      <t>ALUMINO – PATRON 1000 Mg Al, (AlCl</t>
    </r>
    <r>
      <rPr>
        <rFont val="Calibri"/>
        <color theme="1"/>
        <sz val="11.0"/>
        <vertAlign val="subscript"/>
      </rPr>
      <t>3</t>
    </r>
    <r>
      <rPr>
        <rFont val="Calibri"/>
        <color theme="1"/>
        <sz val="11.0"/>
      </rPr>
      <t xml:space="preserve"> IN H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</rPr>
      <t>O) TITRISOL</t>
    </r>
  </si>
  <si>
    <r>
      <rPr>
        <rFont val="Calibri"/>
        <color theme="1"/>
        <sz val="11.0"/>
      </rPr>
      <t>AlCl</t>
    </r>
    <r>
      <rPr>
        <rFont val="Calibri"/>
        <color theme="1"/>
        <sz val="11.0"/>
        <vertAlign val="subscript"/>
      </rPr>
      <t>3</t>
    </r>
  </si>
  <si>
    <t>AMP</t>
  </si>
  <si>
    <t>01-07</t>
  </si>
  <si>
    <t>ALUMINIO METÁLICO GRANALLAS</t>
  </si>
  <si>
    <t>Al</t>
  </si>
  <si>
    <t>ROJO</t>
  </si>
  <si>
    <t>01-08</t>
  </si>
  <si>
    <t>ALUMINIO EN CINTA</t>
  </si>
  <si>
    <t>02 - AMONIO</t>
  </si>
  <si>
    <t>02-01</t>
  </si>
  <si>
    <t>AMONIO (I) CLORURO</t>
  </si>
  <si>
    <r>
      <rPr>
        <rFont val="Calibri"/>
        <color theme="1"/>
        <sz val="11.0"/>
      </rPr>
      <t>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Cl</t>
    </r>
  </si>
  <si>
    <t>02-02</t>
  </si>
  <si>
    <t>AMONIO (I) HIDROXIDO 25%</t>
  </si>
  <si>
    <r>
      <rPr>
        <rFont val="Calibri"/>
        <color theme="1"/>
        <sz val="11.0"/>
      </rPr>
      <t>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OH</t>
    </r>
  </si>
  <si>
    <t>L</t>
  </si>
  <si>
    <t>AMONIO (I) HIDRÓXIDO 28-30%</t>
  </si>
  <si>
    <r>
      <rPr>
        <rFont val="Calibri"/>
        <color theme="1"/>
        <sz val="11.0"/>
      </rPr>
      <t>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OH</t>
    </r>
  </si>
  <si>
    <t>02-03</t>
  </si>
  <si>
    <t>AMONIO MOLIBDATO TETRAHIDRATADO</t>
  </si>
  <si>
    <r>
      <rPr>
        <rFont val="Calibri"/>
        <color theme="1"/>
        <sz val="11.0"/>
      </rPr>
      <t>Mo</t>
    </r>
    <r>
      <rPr>
        <rFont val="Calibri"/>
        <color theme="1"/>
        <sz val="11.0"/>
        <vertAlign val="subscript"/>
      </rPr>
      <t>7</t>
    </r>
    <r>
      <rPr>
        <rFont val="Calibri"/>
        <color theme="1"/>
        <sz val="11.0"/>
      </rPr>
      <t>O</t>
    </r>
    <r>
      <rPr>
        <rFont val="Calibri"/>
        <color theme="1"/>
        <sz val="11.0"/>
        <vertAlign val="subscript"/>
      </rPr>
      <t>24</t>
    </r>
    <r>
      <rPr>
        <rFont val="Calibri"/>
        <color theme="1"/>
        <sz val="11.0"/>
      </rPr>
      <t xml:space="preserve"> (NH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)</t>
    </r>
    <r>
      <rPr>
        <rFont val="Calibri"/>
        <color theme="1"/>
        <sz val="11.0"/>
        <vertAlign val="subscript"/>
      </rPr>
      <t>6</t>
    </r>
    <r>
      <rPr>
        <rFont val="Calibri"/>
        <color theme="1"/>
        <sz val="11.0"/>
      </rPr>
      <t xml:space="preserve"> * 4 H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</rPr>
      <t>O</t>
    </r>
  </si>
  <si>
    <t>02-04</t>
  </si>
  <si>
    <t>AMONIO (I) ACETATO</t>
  </si>
  <si>
    <r>
      <rPr>
        <rFont val="Calibri"/>
        <color theme="1"/>
        <sz val="11.0"/>
      </rPr>
      <t>CH</t>
    </r>
    <r>
      <rPr>
        <rFont val="Calibri"/>
        <color theme="1"/>
        <sz val="11.0"/>
        <vertAlign val="subscript"/>
      </rPr>
      <t>3</t>
    </r>
    <r>
      <rPr>
        <rFont val="Calibri"/>
        <color theme="1"/>
        <sz val="11.0"/>
      </rPr>
      <t>COONH</t>
    </r>
    <r>
      <rPr>
        <rFont val="Calibri"/>
        <color theme="1"/>
        <sz val="11.0"/>
        <vertAlign val="subscript"/>
      </rPr>
      <t>4</t>
    </r>
  </si>
  <si>
    <t>02-05</t>
  </si>
  <si>
    <t>AMONIACO SOLUCION 30%</t>
  </si>
  <si>
    <r>
      <rPr>
        <rFont val="Calibri"/>
        <color theme="1"/>
        <sz val="11.0"/>
      </rPr>
      <t>NH</t>
    </r>
    <r>
      <rPr>
        <rFont val="Calibri"/>
        <color theme="1"/>
        <sz val="11.0"/>
        <vertAlign val="subscript"/>
      </rPr>
      <t>3</t>
    </r>
  </si>
  <si>
    <t>02-06</t>
  </si>
  <si>
    <t>AMONIO (I) CARBONATO</t>
  </si>
  <si>
    <r>
      <rPr>
        <rFont val="Calibri"/>
        <color theme="1"/>
        <sz val="11.0"/>
      </rPr>
      <t>(NH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)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</rPr>
      <t>CO</t>
    </r>
    <r>
      <rPr>
        <rFont val="Calibri"/>
        <color theme="1"/>
        <sz val="11.0"/>
        <vertAlign val="subscript"/>
      </rPr>
      <t>3</t>
    </r>
  </si>
  <si>
    <t>02-07</t>
  </si>
  <si>
    <t>AMONIO HIDROGENO FOSFATO</t>
  </si>
  <si>
    <r>
      <rPr>
        <rFont val="Calibri"/>
        <color theme="1"/>
        <sz val="11.0"/>
      </rPr>
      <t>(NH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)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</rPr>
      <t xml:space="preserve"> HPO</t>
    </r>
    <r>
      <rPr>
        <rFont val="Calibri"/>
        <color theme="1"/>
        <sz val="11.0"/>
        <vertAlign val="subscript"/>
      </rPr>
      <t>4</t>
    </r>
  </si>
  <si>
    <t>02-08</t>
  </si>
  <si>
    <t>AMONIO (I) SULFATO</t>
  </si>
  <si>
    <r>
      <rPr>
        <rFont val="Calibri"/>
        <color theme="1"/>
        <sz val="11.0"/>
      </rPr>
      <t>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SO</t>
    </r>
    <r>
      <rPr>
        <rFont val="Calibri"/>
        <color theme="1"/>
        <sz val="11.0"/>
        <vertAlign val="subscript"/>
      </rPr>
      <t>4</t>
    </r>
  </si>
  <si>
    <t>02-09</t>
  </si>
  <si>
    <t>AMONIO (I) FLUORURO</t>
  </si>
  <si>
    <r>
      <rPr>
        <rFont val="Calibri"/>
        <color theme="1"/>
        <sz val="11.0"/>
      </rPr>
      <t>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F</t>
    </r>
  </si>
  <si>
    <t>AZUL</t>
  </si>
  <si>
    <t>02-10</t>
  </si>
  <si>
    <t>AMONIO (I) OXALATO</t>
  </si>
  <si>
    <r>
      <rPr>
        <rFont val="Calibri"/>
        <color theme="1"/>
        <sz val="11.0"/>
      </rPr>
      <t>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CO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</rPr>
      <t>CO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</rPr>
      <t>NH</t>
    </r>
    <r>
      <rPr>
        <rFont val="Calibri"/>
        <color theme="1"/>
        <sz val="11.0"/>
        <vertAlign val="subscript"/>
      </rPr>
      <t>4</t>
    </r>
  </si>
  <si>
    <t>02-11</t>
  </si>
  <si>
    <t>AMONIO (I) NITRATO</t>
  </si>
  <si>
    <r>
      <rPr>
        <rFont val="Calibri"/>
        <color theme="1"/>
        <sz val="11.0"/>
      </rPr>
      <t>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NO</t>
    </r>
    <r>
      <rPr>
        <rFont val="Calibri"/>
        <color theme="1"/>
        <sz val="11.0"/>
        <vertAlign val="subscript"/>
      </rPr>
      <t>3</t>
    </r>
  </si>
  <si>
    <t>02-12</t>
  </si>
  <si>
    <t>AMONIO (I) TIOCIANATO</t>
  </si>
  <si>
    <r>
      <rPr>
        <rFont val="Calibri"/>
        <color theme="1"/>
        <sz val="11.0"/>
      </rPr>
      <t>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SCN</t>
    </r>
  </si>
  <si>
    <t>02-13</t>
  </si>
  <si>
    <t>HIDROXILAMONIO CLORURO</t>
  </si>
  <si>
    <r>
      <rPr>
        <rFont val="Calibri"/>
        <color theme="1"/>
        <sz val="11.0"/>
      </rPr>
      <t>(NH</t>
    </r>
    <r>
      <rPr>
        <rFont val="Calibri"/>
        <color theme="1"/>
        <sz val="11.0"/>
        <vertAlign val="subscript"/>
      </rPr>
      <t>3</t>
    </r>
    <r>
      <rPr>
        <rFont val="Calibri"/>
        <color theme="1"/>
        <sz val="11.0"/>
      </rPr>
      <t>OH)Cl</t>
    </r>
  </si>
  <si>
    <t>ROJO-RAYADO</t>
  </si>
  <si>
    <t>02-14</t>
  </si>
  <si>
    <t>AMONIO (I) DICROMATO</t>
  </si>
  <si>
    <r>
      <rPr>
        <rFont val="Calibri"/>
        <color theme="1"/>
        <sz val="11.0"/>
      </rPr>
      <t>(NH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)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</rPr>
      <t>Cr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</rPr>
      <t>O</t>
    </r>
    <r>
      <rPr>
        <rFont val="Calibri"/>
        <color theme="1"/>
        <sz val="11.0"/>
        <vertAlign val="subscript"/>
      </rPr>
      <t>7</t>
    </r>
  </si>
  <si>
    <t>02-15</t>
  </si>
  <si>
    <t>AMONIO (I) METAVANADATO</t>
  </si>
  <si>
    <r>
      <rPr>
        <rFont val="Calibri"/>
        <color theme="1"/>
        <sz val="11.0"/>
      </rPr>
      <t>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VO</t>
    </r>
    <r>
      <rPr>
        <rFont val="Calibri"/>
        <color theme="1"/>
        <sz val="11.0"/>
        <vertAlign val="subscript"/>
      </rPr>
      <t>3</t>
    </r>
  </si>
  <si>
    <t>02-16</t>
  </si>
  <si>
    <t>AMONIO CERIO (IV) NITRATO</t>
  </si>
  <si>
    <r>
      <rPr>
        <rFont val="Calibri"/>
        <color theme="1"/>
        <sz val="11.0"/>
      </rPr>
      <t>(NH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)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</rPr>
      <t>[Ce(NO</t>
    </r>
    <r>
      <rPr>
        <rFont val="Calibri"/>
        <color theme="1"/>
        <sz val="11.0"/>
        <vertAlign val="subscript"/>
      </rPr>
      <t>3</t>
    </r>
    <r>
      <rPr>
        <rFont val="Calibri"/>
        <color theme="1"/>
        <sz val="11.0"/>
      </rPr>
      <t>)</t>
    </r>
    <r>
      <rPr>
        <rFont val="Calibri"/>
        <color theme="1"/>
        <sz val="11.0"/>
        <vertAlign val="subscript"/>
      </rPr>
      <t>6</t>
    </r>
    <r>
      <rPr>
        <rFont val="Calibri"/>
        <color theme="1"/>
        <sz val="11.0"/>
      </rPr>
      <t>]</t>
    </r>
  </si>
  <si>
    <t>02-17</t>
  </si>
  <si>
    <t>SULFATO DE AMONIO Y CERIO (IV)</t>
  </si>
  <si>
    <r>
      <rPr>
        <rFont val="Calibri"/>
        <color theme="1"/>
        <sz val="11.0"/>
      </rPr>
      <t>(NH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)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Ce(SO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)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 xml:space="preserve"> * 2H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</rPr>
      <t>O</t>
    </r>
  </si>
  <si>
    <t>02-18</t>
  </si>
  <si>
    <t>AMONIO PEROXIDISULFATO</t>
  </si>
  <si>
    <t>(NH4)2S2O8</t>
  </si>
  <si>
    <t>02-19</t>
  </si>
  <si>
    <t>AMONIO FLORURO</t>
  </si>
  <si>
    <r>
      <rPr>
        <rFont val="Calibri"/>
        <color theme="1"/>
        <sz val="11.0"/>
      </rPr>
      <t>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F</t>
    </r>
  </si>
  <si>
    <t>02-20</t>
  </si>
  <si>
    <r>
      <rPr>
        <rFont val="Calibri"/>
        <color theme="1"/>
        <sz val="11.0"/>
      </rPr>
      <t xml:space="preserve">AMONIO Y HIERRO (II) SULFATO EN SOLUCIÓN POR 250 ML </t>
    </r>
    <r>
      <rPr>
        <rFont val="Calibri"/>
        <b/>
        <color theme="1"/>
        <sz val="11.0"/>
      </rPr>
      <t>0,1N</t>
    </r>
  </si>
  <si>
    <t>c(NH4)2Fe(SO4)2)</t>
  </si>
  <si>
    <t>02-21</t>
  </si>
  <si>
    <t xml:space="preserve">AMONIO Y HIERRO (II) SULFATO 6-HIDRATADO </t>
  </si>
  <si>
    <r>
      <rPr>
        <rFont val="Calibri"/>
        <color theme="1"/>
        <sz val="11.0"/>
      </rPr>
      <t>(NH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)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</rPr>
      <t>Fe(SO</t>
    </r>
    <r>
      <rPr>
        <rFont val="Calibri"/>
        <color theme="1"/>
        <sz val="11.0"/>
        <vertAlign val="subscript"/>
      </rPr>
      <t>4</t>
    </r>
    <r>
      <rPr>
        <rFont val="Calibri"/>
        <color theme="1"/>
        <sz val="11.0"/>
      </rPr>
      <t>)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</rPr>
      <t xml:space="preserve"> * 6 H</t>
    </r>
    <r>
      <rPr>
        <rFont val="Calibri"/>
        <color theme="1"/>
        <sz val="11.0"/>
        <vertAlign val="subscript"/>
      </rPr>
      <t>2</t>
    </r>
    <r>
      <rPr>
        <rFont val="Calibri"/>
        <color theme="1"/>
        <sz val="11.0"/>
      </rPr>
      <t>O</t>
    </r>
  </si>
  <si>
    <t>02-22</t>
  </si>
  <si>
    <t xml:space="preserve">AMONIO PERSULFATO </t>
  </si>
  <si>
    <t>03 - BARIO</t>
  </si>
  <si>
    <t>03-01</t>
  </si>
  <si>
    <t>BARIO (II) CLORURO</t>
  </si>
  <si>
    <t>BaCl2</t>
  </si>
  <si>
    <t>03-02</t>
  </si>
  <si>
    <t>BARIO (II) ACETATO</t>
  </si>
  <si>
    <t>(CH3COO)2Ba</t>
  </si>
  <si>
    <t>03-03</t>
  </si>
  <si>
    <t>BARIO (II) HIDRÓXIDO</t>
  </si>
  <si>
    <t>Ba(OH)2</t>
  </si>
  <si>
    <t>03-04</t>
  </si>
  <si>
    <t>BARIO HIDRATO</t>
  </si>
  <si>
    <t>03-05</t>
  </si>
  <si>
    <t>BARIO (II) SULFATO</t>
  </si>
  <si>
    <t>BaSO4</t>
  </si>
  <si>
    <t>03-06</t>
  </si>
  <si>
    <t>BARIO STANDARD PARA ABSORCION ATOMICA 1mg/Ml</t>
  </si>
  <si>
    <t>Ba(NO3)2</t>
  </si>
  <si>
    <t>04 - BORO</t>
  </si>
  <si>
    <t>04-01</t>
  </si>
  <si>
    <t>ACIDO BORICO</t>
  </si>
  <si>
    <t>H3BO3</t>
  </si>
  <si>
    <t>04-02</t>
  </si>
  <si>
    <t>BORON 1000µg/ml</t>
  </si>
  <si>
    <t>H3BO4</t>
  </si>
  <si>
    <t>04-03</t>
  </si>
  <si>
    <t>BORO SOLUCION PATRON TRAZABLE A SRM DE NIST H3BO3 EN H2O 1000 Mg/L B CERTIPUR</t>
  </si>
  <si>
    <t>mL</t>
  </si>
  <si>
    <t xml:space="preserve"> 05 - CALCIO</t>
  </si>
  <si>
    <t>05-01</t>
  </si>
  <si>
    <t>CALCIO (II) CARBONATO</t>
  </si>
  <si>
    <t>CaCO3</t>
  </si>
  <si>
    <t>05-02</t>
  </si>
  <si>
    <t>CALCIO (II) SULFATO DIHIDRATADO</t>
  </si>
  <si>
    <t>CaSO4.2H2O</t>
  </si>
  <si>
    <t>05-03</t>
  </si>
  <si>
    <t>CALCIO (II) CLORURO DIHIDRATADO</t>
  </si>
  <si>
    <t>CaCl2.2H2O</t>
  </si>
  <si>
    <t>05-04</t>
  </si>
  <si>
    <t>CALCIO (II) FOSFATO</t>
  </si>
  <si>
    <t>Ca(H2PO4)2</t>
  </si>
  <si>
    <t>05-05</t>
  </si>
  <si>
    <t>CALCIO (II) FOSFATO TRIBÁSICO</t>
  </si>
  <si>
    <t>Ca3(PO4)2</t>
  </si>
  <si>
    <t>05-06</t>
  </si>
  <si>
    <t>CALCIO (II) HIDRÓXIDO</t>
  </si>
  <si>
    <t>Ca(OH)2</t>
  </si>
  <si>
    <t>05-07</t>
  </si>
  <si>
    <t>CALCIO ACETATO</t>
  </si>
  <si>
    <t>Ca(CH3COO)2.2H2O</t>
  </si>
  <si>
    <t>05-08</t>
  </si>
  <si>
    <t>CALCIO 98% METAL EN GRANULOS</t>
  </si>
  <si>
    <t>Ca</t>
  </si>
  <si>
    <t>05-09</t>
  </si>
  <si>
    <t>CALCIO (II) FLUORURO</t>
  </si>
  <si>
    <t>CaF2</t>
  </si>
  <si>
    <t>05-10</t>
  </si>
  <si>
    <t>CALCIO TRITRIPLEX 1000 ppm</t>
  </si>
  <si>
    <t>05-11</t>
  </si>
  <si>
    <t>CALCIO (II) ÓXIDO</t>
  </si>
  <si>
    <t>CaO</t>
  </si>
  <si>
    <t>05-12</t>
  </si>
  <si>
    <t>CALCIO NITRATO 4-HIDRATO-</t>
  </si>
  <si>
    <t>Ca(NO3)2 .4H2O</t>
  </si>
  <si>
    <t>05-13</t>
  </si>
  <si>
    <t>CALCIO HIPOCLORITO</t>
  </si>
  <si>
    <t xml:space="preserve">Ca(ClO)2 </t>
  </si>
  <si>
    <t>05-14</t>
  </si>
  <si>
    <t>CALCIO CLORURO ANHIDRO</t>
  </si>
  <si>
    <t>CaCl2 H2O</t>
  </si>
  <si>
    <t>05-15</t>
  </si>
  <si>
    <t>CALCIO CARBURO</t>
  </si>
  <si>
    <t>CaC2</t>
  </si>
  <si>
    <t>ROJO CON FRANJAS</t>
  </si>
  <si>
    <t>05-16</t>
  </si>
  <si>
    <t>CALCIO CLORURO GRANULAR</t>
  </si>
  <si>
    <t>CaCl2</t>
  </si>
  <si>
    <t>06 - CARBONO</t>
  </si>
  <si>
    <t>06-01</t>
  </si>
  <si>
    <t>CARBON ACTIVADO</t>
  </si>
  <si>
    <t>C</t>
  </si>
  <si>
    <t>07 - COBALTO</t>
  </si>
  <si>
    <t>07-01</t>
  </si>
  <si>
    <t>COBALTO II CLORURO 6-HIDRATO</t>
  </si>
  <si>
    <t>CoCl2.6H2O</t>
  </si>
  <si>
    <t>07-02</t>
  </si>
  <si>
    <t>COBALTO (III) NITRATO HEXAHIDRATADO</t>
  </si>
  <si>
    <t>Co(NO3)3.6H2O</t>
  </si>
  <si>
    <t>07-03</t>
  </si>
  <si>
    <t>COBALTO (II) SULFATO HEPTAHIDRATADO</t>
  </si>
  <si>
    <t>CoSO4.7H2O</t>
  </si>
  <si>
    <t>07-04</t>
  </si>
  <si>
    <t>COBALTO PATRON 1000 Mg Co, (CoCl2 IN H2O) TITRISOL</t>
  </si>
  <si>
    <t>CoCl2</t>
  </si>
  <si>
    <t>08 - COBRE</t>
  </si>
  <si>
    <t>08-01</t>
  </si>
  <si>
    <t>COBRE (II) ACETATO MONOHIDRATADO</t>
  </si>
  <si>
    <t>(CH3COO)2Cu.H2O</t>
  </si>
  <si>
    <t>08-02</t>
  </si>
  <si>
    <t>COBRE (I) CLORURO</t>
  </si>
  <si>
    <t>CuCl</t>
  </si>
  <si>
    <t>08-03</t>
  </si>
  <si>
    <t>COBRE (II) SULFATO PENTAHIDRATADO</t>
  </si>
  <si>
    <t>CuSO4.5H2O</t>
  </si>
  <si>
    <t>08-04</t>
  </si>
  <si>
    <t>COBRE (II) CLORURO</t>
  </si>
  <si>
    <t>CuCl2</t>
  </si>
  <si>
    <t>08-05</t>
  </si>
  <si>
    <t>COBRE METALICO EN LAMINA</t>
  </si>
  <si>
    <t>Cu</t>
  </si>
  <si>
    <t>08-06</t>
  </si>
  <si>
    <t>COBRE (II) NITRATO TRIHIDRATADO</t>
  </si>
  <si>
    <t>Cu(NO3)2.3H2O</t>
  </si>
  <si>
    <t>08-07</t>
  </si>
  <si>
    <t>COBRE (II) ÓXIDO</t>
  </si>
  <si>
    <t>CuO</t>
  </si>
  <si>
    <t>08-08</t>
  </si>
  <si>
    <t>COBRE PATRON 1000 MG Cu, (CuCl2 IN H2O) TITRISOL</t>
  </si>
  <si>
    <t>08-09</t>
  </si>
  <si>
    <t>COBRE (II) SULFATO ANHIDRIDO</t>
  </si>
  <si>
    <t>CuSO4</t>
  </si>
  <si>
    <t>09 - CROMO</t>
  </si>
  <si>
    <t>09-01</t>
  </si>
  <si>
    <t>ACIDO CROMÍCO ANHIDRO</t>
  </si>
  <si>
    <t>CrO3</t>
  </si>
  <si>
    <t>BLANCO</t>
  </si>
  <si>
    <t>10 - FOSFORO</t>
  </si>
  <si>
    <t>10-01</t>
  </si>
  <si>
    <t>ACIDO FOSFÓRICO</t>
  </si>
  <si>
    <t>H3PO4</t>
  </si>
  <si>
    <t>10-02</t>
  </si>
  <si>
    <t>FOSFATO PATRON FOR 1000 Mg PO43-, (H3PO4 IN H2O) TITRISOL</t>
  </si>
  <si>
    <t>H3PO5</t>
  </si>
  <si>
    <t>10-03</t>
  </si>
  <si>
    <t>FOSFORO EN BARRAS</t>
  </si>
  <si>
    <t>P</t>
  </si>
  <si>
    <t>10-04</t>
  </si>
  <si>
    <t xml:space="preserve">FOSFORILO CLORURO </t>
  </si>
  <si>
    <t>POCl3</t>
  </si>
  <si>
    <t>BLANCO RAYAS</t>
  </si>
  <si>
    <t>11 - HIERRO</t>
  </si>
  <si>
    <t>11-01</t>
  </si>
  <si>
    <t>HIERRO (III) CLORURO</t>
  </si>
  <si>
    <t>FeCl3</t>
  </si>
  <si>
    <t>11-02</t>
  </si>
  <si>
    <t>HIERRO (II) SULFATO HEPTAHIDRATADO</t>
  </si>
  <si>
    <t>FeSO4</t>
  </si>
  <si>
    <t>11-03</t>
  </si>
  <si>
    <t xml:space="preserve">HIERRO (II) AMONIO (I) SULFATO HEXAHIDRATADO </t>
  </si>
  <si>
    <t>(NH4)2 Fe (SO4)2.6H2O</t>
  </si>
  <si>
    <t>11-04</t>
  </si>
  <si>
    <t>TRITRIPLEX HIERRO 1000 ppm</t>
  </si>
  <si>
    <t>Fe</t>
  </si>
  <si>
    <t>11-05</t>
  </si>
  <si>
    <t>HIERRO SULFURO</t>
  </si>
  <si>
    <t>Fe2S</t>
  </si>
  <si>
    <t>11-06</t>
  </si>
  <si>
    <t>HIERRO POLVO</t>
  </si>
  <si>
    <t>11-07</t>
  </si>
  <si>
    <t>HIERRO (III) OXIDO</t>
  </si>
  <si>
    <t>Fe2O3</t>
  </si>
  <si>
    <t>11-08</t>
  </si>
  <si>
    <t xml:space="preserve">HIERRO (III) CLORURO HEXAHIDRATADO  </t>
  </si>
  <si>
    <t>FeCl3.6H2O</t>
  </si>
  <si>
    <t>11-09</t>
  </si>
  <si>
    <t xml:space="preserve">HIERRO (II) AMONIO (I) SULFATO HEPTAHIDRATADO </t>
  </si>
  <si>
    <t>(NH4)2 Fe (SO4)2.7H2O</t>
  </si>
  <si>
    <t>10-11</t>
  </si>
  <si>
    <t>HIERRO (III) CLORURO ANHIDRICO</t>
  </si>
  <si>
    <t>12 - LITIO</t>
  </si>
  <si>
    <t>12-01</t>
  </si>
  <si>
    <t>LITIO (I) CLORURO</t>
  </si>
  <si>
    <t>LiCl</t>
  </si>
  <si>
    <t>12-02</t>
  </si>
  <si>
    <t>LITIO (I) CARBONATO</t>
  </si>
  <si>
    <t>LiCO3</t>
  </si>
  <si>
    <t>12-03</t>
  </si>
  <si>
    <t>LITIO (I) CITRATO</t>
  </si>
  <si>
    <t>Li3C6H5O7</t>
  </si>
  <si>
    <t>12-04</t>
  </si>
  <si>
    <t>LITIO</t>
  </si>
  <si>
    <t>Li</t>
  </si>
  <si>
    <t>13 - MAGNESIO</t>
  </si>
  <si>
    <t>13-01</t>
  </si>
  <si>
    <t>MAGNESIO (II) SULFATO HEPTAHIDRATADO</t>
  </si>
  <si>
    <t>MgSO4 * 5H2O</t>
  </si>
  <si>
    <t>13-02</t>
  </si>
  <si>
    <t>MAGNESIO (II) CLORURO HEXAHIDRATADO</t>
  </si>
  <si>
    <t>MgCl x 6H2O</t>
  </si>
  <si>
    <t>13-03</t>
  </si>
  <si>
    <t>MAGNESIO (II) METALICO (CINTA)</t>
  </si>
  <si>
    <t>Mg</t>
  </si>
  <si>
    <t>Rollo</t>
  </si>
  <si>
    <t>13-04</t>
  </si>
  <si>
    <t>MAGNESIO (II) ÓXIDO</t>
  </si>
  <si>
    <t>MgO</t>
  </si>
  <si>
    <t>13-05</t>
  </si>
  <si>
    <t>MAGNESIO (II) NITRATO HEXAHIDRATADO</t>
  </si>
  <si>
    <t>Mg(NO3)2</t>
  </si>
  <si>
    <t>13-06</t>
  </si>
  <si>
    <t>TRITRIPLEX MAGNESIO 1000 ppm (EDTA)</t>
  </si>
  <si>
    <t>13-07</t>
  </si>
  <si>
    <t>MAGNESIO (II) METALICO (POLVO)</t>
  </si>
  <si>
    <t>14 - MANGANESO</t>
  </si>
  <si>
    <t>14-01</t>
  </si>
  <si>
    <t>MANGANESO (VI) DIÓXIDO</t>
  </si>
  <si>
    <t>MnO2</t>
  </si>
  <si>
    <t>14-02</t>
  </si>
  <si>
    <t>MANGANESO (II) CLORURO TETRAHIDRATO</t>
  </si>
  <si>
    <t>MnCl2</t>
  </si>
  <si>
    <t>14-03</t>
  </si>
  <si>
    <t>TRITRIPLEX MANGANESO 1000 ppm</t>
  </si>
  <si>
    <t>Mn</t>
  </si>
  <si>
    <t>14-04</t>
  </si>
  <si>
    <t>MANGANESO (II) SULFATO MONOHIDRATADO</t>
  </si>
  <si>
    <t>MnSO4</t>
  </si>
  <si>
    <t>14-05</t>
  </si>
  <si>
    <t>MANGANESO (II) NITRATO HEXAHIDRATADO</t>
  </si>
  <si>
    <t>Mn(NO3)2 . 6H2O</t>
  </si>
  <si>
    <t>14-06</t>
  </si>
  <si>
    <t>MANGANESO (II) NITRATO TETRAHIDRATADO</t>
  </si>
  <si>
    <t>Mn(NO3)2. 4H2O</t>
  </si>
  <si>
    <t>14-07</t>
  </si>
  <si>
    <t>PATRON DE MANGANESO 1mg/Ml</t>
  </si>
  <si>
    <t>15 - MERCURIO</t>
  </si>
  <si>
    <t>15-01</t>
  </si>
  <si>
    <t>MERCURIO (I) CLORURO</t>
  </si>
  <si>
    <t>HgCl</t>
  </si>
  <si>
    <t>15-02</t>
  </si>
  <si>
    <t>MERCURIO (II) CLORURO</t>
  </si>
  <si>
    <t>HgCl2</t>
  </si>
  <si>
    <t>15-03</t>
  </si>
  <si>
    <t>MERCURIO (I) SULFATO</t>
  </si>
  <si>
    <t>HgSO4</t>
  </si>
  <si>
    <t>15-04</t>
  </si>
  <si>
    <t>MERCURIO METALICO</t>
  </si>
  <si>
    <t>Hg</t>
  </si>
  <si>
    <t>15-05</t>
  </si>
  <si>
    <t>MERCURIO CROMO</t>
  </si>
  <si>
    <t>15-06</t>
  </si>
  <si>
    <t>MERCURIO (I) NITRATO</t>
  </si>
  <si>
    <t>Hg2(NO3)2</t>
  </si>
  <si>
    <t>15-07</t>
  </si>
  <si>
    <t>MERCURIO (II) YODURO</t>
  </si>
  <si>
    <t>HgI2</t>
  </si>
  <si>
    <t>15-08</t>
  </si>
  <si>
    <t>MERCURIO(II)OXIDO ROJO</t>
  </si>
  <si>
    <t>HgO</t>
  </si>
  <si>
    <t>16 - MOLIBDENO</t>
  </si>
  <si>
    <t>16-01</t>
  </si>
  <si>
    <t>MOLIBDENO (VI) ÓXIDO</t>
  </si>
  <si>
    <t>MoO3</t>
  </si>
  <si>
    <t>16-02</t>
  </si>
  <si>
    <t>ACIDO MOLIBDICO VER 27-23</t>
  </si>
  <si>
    <t>H2MoO4 o MoO3.H2O</t>
  </si>
  <si>
    <t>16-03</t>
  </si>
  <si>
    <t>MOLIBDENO PATRÓN 1mg/Ml CARLO ERBA</t>
  </si>
  <si>
    <t>17 - PLATA</t>
  </si>
  <si>
    <t>17-01</t>
  </si>
  <si>
    <t>PLATA (I) NITRATO</t>
  </si>
  <si>
    <t>AgNO3</t>
  </si>
  <si>
    <t>17-02</t>
  </si>
  <si>
    <t>PLATA (I) SULFATO</t>
  </si>
  <si>
    <t>Ag2SO4</t>
  </si>
  <si>
    <t>17-03</t>
  </si>
  <si>
    <t>PLATA ACETATO</t>
  </si>
  <si>
    <t>CH3COOAg</t>
  </si>
  <si>
    <t>17-04</t>
  </si>
  <si>
    <t>PLATA NITRATO EN SOLUCIÓN 0,1N PATRON TITRISOL</t>
  </si>
  <si>
    <t>18 - POTASIO</t>
  </si>
  <si>
    <t>18-01</t>
  </si>
  <si>
    <t>POTASIO ACETATO</t>
  </si>
  <si>
    <t>CH3COOK</t>
  </si>
  <si>
    <t>18-02</t>
  </si>
  <si>
    <t>POTASIO CADMIATO</t>
  </si>
  <si>
    <t>18-03</t>
  </si>
  <si>
    <t>POTASIO CIANURO</t>
  </si>
  <si>
    <t>KCN</t>
  </si>
  <si>
    <t>18-04</t>
  </si>
  <si>
    <t>POTASIO CLORURO</t>
  </si>
  <si>
    <t>KCl</t>
  </si>
  <si>
    <t>18-05</t>
  </si>
  <si>
    <t>POTASIO CROMATO</t>
  </si>
  <si>
    <t>K2CrO4</t>
  </si>
  <si>
    <t>18-06</t>
  </si>
  <si>
    <t>POTASIO DICROMATO</t>
  </si>
  <si>
    <t>K2Cr2O7</t>
  </si>
  <si>
    <t>18-07</t>
  </si>
  <si>
    <t>POTASIO FERROCIANURO TRIHIDRATADO</t>
  </si>
  <si>
    <t>K4[Fe(CN)6].3H2O</t>
  </si>
  <si>
    <t>18-08</t>
  </si>
  <si>
    <t>POTASIO FOSFATO MONOBÁSICO</t>
  </si>
  <si>
    <t>KH2PO4</t>
  </si>
  <si>
    <t>18-09</t>
  </si>
  <si>
    <t>POTASIO FOSFATO DIBÁSICO</t>
  </si>
  <si>
    <t>K2HPO4</t>
  </si>
  <si>
    <t>18-10</t>
  </si>
  <si>
    <t>POTASIO BIFTALATO</t>
  </si>
  <si>
    <t>C8H5O4K</t>
  </si>
  <si>
    <t>18-11</t>
  </si>
  <si>
    <t>POTASIO HIDRÓXIDO</t>
  </si>
  <si>
    <t>KOH</t>
  </si>
  <si>
    <t>18-12</t>
  </si>
  <si>
    <t>POTASIO NITRATO</t>
  </si>
  <si>
    <t>KNO3</t>
  </si>
  <si>
    <t>18-13</t>
  </si>
  <si>
    <t>POTASIO OXALATO</t>
  </si>
  <si>
    <t>KC2O4</t>
  </si>
  <si>
    <t>18-14</t>
  </si>
  <si>
    <t>POTASIO TARTRATO</t>
  </si>
  <si>
    <t>K2C4H4O6</t>
  </si>
  <si>
    <t>18-15</t>
  </si>
  <si>
    <t>POTASIO YODURO</t>
  </si>
  <si>
    <t>KI</t>
  </si>
  <si>
    <t>18-16</t>
  </si>
  <si>
    <t>POTASIO SULFATO</t>
  </si>
  <si>
    <t>K2SO4</t>
  </si>
  <si>
    <t>18-17</t>
  </si>
  <si>
    <t>POTASIO BICARBONATO</t>
  </si>
  <si>
    <t>KHCO3</t>
  </si>
  <si>
    <t>18-18</t>
  </si>
  <si>
    <t>POTASIO PERMANGANATO</t>
  </si>
  <si>
    <t>KMnO4</t>
  </si>
  <si>
    <t>18-19</t>
  </si>
  <si>
    <t>POTASIO BISULFATO</t>
  </si>
  <si>
    <t>KHSO4</t>
  </si>
  <si>
    <t>18-20</t>
  </si>
  <si>
    <t>POTASIO CARBONATO</t>
  </si>
  <si>
    <t>K2CO3</t>
  </si>
  <si>
    <t>18-21</t>
  </si>
  <si>
    <t>POTASIO Y ANTIMONIO TARTRATO</t>
  </si>
  <si>
    <t>C8H4K2O12Sb2.3H2O</t>
  </si>
  <si>
    <t>18-22</t>
  </si>
  <si>
    <t>POTASIO CLORATO</t>
  </si>
  <si>
    <t>KClO3</t>
  </si>
  <si>
    <t>18-23</t>
  </si>
  <si>
    <t>POTASIO FERRICIANURO</t>
  </si>
  <si>
    <t>K3Fe(CN)6</t>
  </si>
  <si>
    <t>18-24</t>
  </si>
  <si>
    <t>POTASIO BROMURO</t>
  </si>
  <si>
    <t>KBr</t>
  </si>
  <si>
    <t>18-25</t>
  </si>
  <si>
    <t>POTASIO METABISULFITO</t>
  </si>
  <si>
    <t>K2S2O5</t>
  </si>
  <si>
    <t>18-26</t>
  </si>
  <si>
    <t>POTASIO BIYODATO</t>
  </si>
  <si>
    <t>KH(IO3)2</t>
  </si>
  <si>
    <t>18-27</t>
  </si>
  <si>
    <t>POTASIO YODATO</t>
  </si>
  <si>
    <t>KIO3</t>
  </si>
  <si>
    <t>18-28</t>
  </si>
  <si>
    <t>FLUORURO PATRON FOR 1000 MG F-, (KF IN H2O) TITRISOL</t>
  </si>
  <si>
    <t>KF</t>
  </si>
  <si>
    <t>18-29</t>
  </si>
  <si>
    <t>POTASIO – PATRON 1000 Mg K, (KCl IN H2O) TITRISOL</t>
  </si>
  <si>
    <t>18-30</t>
  </si>
  <si>
    <t>POTASIO BROMATO</t>
  </si>
  <si>
    <t>KBrO3</t>
  </si>
  <si>
    <t>18-31</t>
  </si>
  <si>
    <t>POTASIO PERCLORATO</t>
  </si>
  <si>
    <t>KClO4</t>
  </si>
  <si>
    <t>18-32</t>
  </si>
  <si>
    <t>POTASIO HEXACIANOFERRATO</t>
  </si>
  <si>
    <t>18-33</t>
  </si>
  <si>
    <t>POTASIO Y SODIO TARTRATO TETRAHIDRATADO</t>
  </si>
  <si>
    <t>KNaC4H4O6 * 4 H2O</t>
  </si>
  <si>
    <t>18-34</t>
  </si>
  <si>
    <t>POTASIO Y ANTIMONIO OXIDOTARTRATO HEMIHIDRATO</t>
  </si>
  <si>
    <t>K(SbO)C4H4O6 * 0.5 H2O</t>
  </si>
  <si>
    <t>18-35</t>
  </si>
  <si>
    <t>POTASIO HIDROGENO FTALATO (BIFTALATO)</t>
  </si>
  <si>
    <t>C6H4COOHCOOK</t>
  </si>
  <si>
    <t>18-36</t>
  </si>
  <si>
    <t>TELURITO DE POTASIO 1 %</t>
  </si>
  <si>
    <t>18-37</t>
  </si>
  <si>
    <t>POTASIO METALICO</t>
  </si>
  <si>
    <t>19 - SILICIO</t>
  </si>
  <si>
    <t>19 -01</t>
  </si>
  <si>
    <t>SILICA GEL (azul)</t>
  </si>
  <si>
    <t>Si</t>
  </si>
  <si>
    <t>SILICA GEL (rosa)</t>
  </si>
  <si>
    <t>19-02</t>
  </si>
  <si>
    <t>SODIO SILICATO</t>
  </si>
  <si>
    <t>Na4SiO4</t>
  </si>
  <si>
    <t xml:space="preserve">g </t>
  </si>
  <si>
    <t>Na4SiO5</t>
  </si>
  <si>
    <t>19-03</t>
  </si>
  <si>
    <t>SODIO SALICILATO</t>
  </si>
  <si>
    <t>HOC6H4COONa</t>
  </si>
  <si>
    <t>19-04</t>
  </si>
  <si>
    <t>FOLIOS PLASTICOS SILICAGEL 60 F 254</t>
  </si>
  <si>
    <t>SI02</t>
  </si>
  <si>
    <t>CAJA</t>
  </si>
  <si>
    <t>19-05</t>
  </si>
  <si>
    <t>SILICAGEL Cromati Columna FLASH</t>
  </si>
  <si>
    <t>SI03</t>
  </si>
  <si>
    <t>SILICAGEL 60 TLC</t>
  </si>
  <si>
    <t>19-06</t>
  </si>
  <si>
    <t>FOLIOS ALUMINIO SILICAGEL 60 F 254 S</t>
  </si>
  <si>
    <t>19-07</t>
  </si>
  <si>
    <t>SILICA GEL PARA COLUMNA</t>
  </si>
  <si>
    <t>SiO2</t>
  </si>
  <si>
    <t>19-08</t>
  </si>
  <si>
    <t>SILICA GEL 3-6mm CON INDICADOR DE HUMEDAD</t>
  </si>
  <si>
    <t>20 - SODIO</t>
  </si>
  <si>
    <t>20-01</t>
  </si>
  <si>
    <t>SODIO CARBONATO ANHIDRO</t>
  </si>
  <si>
    <t>Na2CO3</t>
  </si>
  <si>
    <t>20-02</t>
  </si>
  <si>
    <t>SODIO CIANURO</t>
  </si>
  <si>
    <t>NaCN</t>
  </si>
  <si>
    <t>20-03</t>
  </si>
  <si>
    <t>SODIO CITRATO</t>
  </si>
  <si>
    <t>Na3C6H5O7</t>
  </si>
  <si>
    <t>20-04</t>
  </si>
  <si>
    <t>SODIO CLORURO</t>
  </si>
  <si>
    <t>NaCl</t>
  </si>
  <si>
    <t>20-05</t>
  </si>
  <si>
    <t>SODIO FOSFATO BIBÁSICO DODECAHIDRATO</t>
  </si>
  <si>
    <t>Na2HPO4</t>
  </si>
  <si>
    <t>20-06</t>
  </si>
  <si>
    <t>SODIO HIDRÓXIDO</t>
  </si>
  <si>
    <t>NaOH</t>
  </si>
  <si>
    <t>SODIO HIDRÓXIDO ANHIDRIDO</t>
  </si>
  <si>
    <t>20-07</t>
  </si>
  <si>
    <t>SODIO HIPOCLORITO SLC 15%</t>
  </si>
  <si>
    <t>NaClO</t>
  </si>
  <si>
    <t>20-08</t>
  </si>
  <si>
    <t>SODIO METABISULFITO</t>
  </si>
  <si>
    <t>Na2S2O5</t>
  </si>
  <si>
    <t>20-09</t>
  </si>
  <si>
    <t>SODIO SULFATO ANHIDRIDO</t>
  </si>
  <si>
    <t>Na2SO4.H2O</t>
  </si>
  <si>
    <t>SODIO SULFATO DECAHIDRATADO</t>
  </si>
  <si>
    <t>Na2SO4.10H2O</t>
  </si>
  <si>
    <t>20-10</t>
  </si>
  <si>
    <t>SODIO SULFURO NONAHIDRATADO</t>
  </si>
  <si>
    <t>Na2S .9H2O</t>
  </si>
  <si>
    <t>20-11</t>
  </si>
  <si>
    <t>SODIO TARTRATO</t>
  </si>
  <si>
    <t>Na2C4H4O6.2H2O</t>
  </si>
  <si>
    <t>20-12</t>
  </si>
  <si>
    <t>SODIO Y POTASIO TARTRATO</t>
  </si>
  <si>
    <t>NaKC4H406.4H2O</t>
  </si>
  <si>
    <t>20-13</t>
  </si>
  <si>
    <t>SODIO TETRABORATO (BORÁX)</t>
  </si>
  <si>
    <t>Na2B4O7 * 10 H2O</t>
  </si>
  <si>
    <t>20-14</t>
  </si>
  <si>
    <t>SODIO TIOSULFATO PENTAHIDRATADO</t>
  </si>
  <si>
    <t>Na2S2O3</t>
  </si>
  <si>
    <t>20-15</t>
  </si>
  <si>
    <t>SODIO AZIDA</t>
  </si>
  <si>
    <t>NaN3</t>
  </si>
  <si>
    <t>20-16</t>
  </si>
  <si>
    <t>SODIO NITRATO</t>
  </si>
  <si>
    <t>NaNO3</t>
  </si>
  <si>
    <t>20-17</t>
  </si>
  <si>
    <t>SODIO BICARBONATO</t>
  </si>
  <si>
    <t>NaHCO3</t>
  </si>
  <si>
    <t>20-18</t>
  </si>
  <si>
    <t>SODIO OXALATO</t>
  </si>
  <si>
    <t>Na2C2O4</t>
  </si>
  <si>
    <t>20-19</t>
  </si>
  <si>
    <t>SODIO ACETATO</t>
  </si>
  <si>
    <t>CH3COONa</t>
  </si>
  <si>
    <t>20-20</t>
  </si>
  <si>
    <t>SODIO POLIFOSFATO</t>
  </si>
  <si>
    <t>(NaPO3)n</t>
  </si>
  <si>
    <t>20-21</t>
  </si>
  <si>
    <t>SODIO FLUORURO</t>
  </si>
  <si>
    <t>NaF</t>
  </si>
  <si>
    <t>20-22</t>
  </si>
  <si>
    <t>SODIO PIROFOSFATO ANHIDRIDO</t>
  </si>
  <si>
    <t>Na4P2O7.H2O</t>
  </si>
  <si>
    <t xml:space="preserve">SODIO PIROFOSFATO 10-HIDRATO </t>
  </si>
  <si>
    <t>Na4P2O7.10H2O</t>
  </si>
  <si>
    <t>20-23</t>
  </si>
  <si>
    <t>SODIO SULFITO</t>
  </si>
  <si>
    <t>Na2SO3</t>
  </si>
  <si>
    <t>20-24</t>
  </si>
  <si>
    <t xml:space="preserve">SODIODIETIL-DITIOCARBAMATO </t>
  </si>
  <si>
    <t>C5H10NNaS2</t>
  </si>
  <si>
    <t>20-25</t>
  </si>
  <si>
    <t>SODIO HIDRÓXIDO 1,0N</t>
  </si>
  <si>
    <t>20-26</t>
  </si>
  <si>
    <t>SODIO DITIONITO</t>
  </si>
  <si>
    <t>Na2S2O4</t>
  </si>
  <si>
    <t>20-27</t>
  </si>
  <si>
    <t>SODIO FOSFATO MONOBÁSICO</t>
  </si>
  <si>
    <t>NaH2PO4.H2O</t>
  </si>
  <si>
    <t>20-28</t>
  </si>
  <si>
    <t>SODIO BENZOATO</t>
  </si>
  <si>
    <t>C6H5COONa</t>
  </si>
  <si>
    <t>20-29</t>
  </si>
  <si>
    <t>SODIO YODURO</t>
  </si>
  <si>
    <t>NaI</t>
  </si>
  <si>
    <t>20-30</t>
  </si>
  <si>
    <t>SODIO FOSFATO DIBÁSICO ANHIDRO</t>
  </si>
  <si>
    <t>20-31</t>
  </si>
  <si>
    <t>SODIO HEXAMETAFOSFATO</t>
  </si>
  <si>
    <t>(NaPO3)6</t>
  </si>
  <si>
    <t>20-32</t>
  </si>
  <si>
    <t>SODIO NITROPRUSIATO</t>
  </si>
  <si>
    <t>Na2[Fe(CN)5NO] 2H2O</t>
  </si>
  <si>
    <t>20-33</t>
  </si>
  <si>
    <t>SODIO DICROMATO</t>
  </si>
  <si>
    <t>Na2Cr2O7.2H2O</t>
  </si>
  <si>
    <t>20-34</t>
  </si>
  <si>
    <t>BISMUTATO DE SODIO</t>
  </si>
  <si>
    <t>NaBiO3</t>
  </si>
  <si>
    <t>20-35</t>
  </si>
  <si>
    <t>SODIO FENOLATO</t>
  </si>
  <si>
    <t>C6H5ONa * 3 H2O</t>
  </si>
  <si>
    <t>20-36</t>
  </si>
  <si>
    <t>SODIO NITRITO</t>
  </si>
  <si>
    <t>NaNO2</t>
  </si>
  <si>
    <t>20-37</t>
  </si>
  <si>
    <t>SODIO MOLIBDATO DIHIDRATO PARA ANALISIS</t>
  </si>
  <si>
    <t>Na2MoO4 2H2O</t>
  </si>
  <si>
    <t>20-38</t>
  </si>
  <si>
    <t>CLORURO PATRON FOR 1000 Mg Cl-, (NaCl IN H2O) TITRISOL</t>
  </si>
  <si>
    <t>20-39</t>
  </si>
  <si>
    <t>SODIO METAL BARRAS</t>
  </si>
  <si>
    <t>Na</t>
  </si>
  <si>
    <t>Rojo Rayado</t>
  </si>
  <si>
    <t>20-40</t>
  </si>
  <si>
    <t>SODIO TRI FOSFATO DODECAHIDRATADO</t>
  </si>
  <si>
    <t>Na3PO4.12H2O</t>
  </si>
  <si>
    <t>SODIO FOSFATO</t>
  </si>
  <si>
    <t>Na3PO4</t>
  </si>
  <si>
    <t>20-41</t>
  </si>
  <si>
    <t>SODIO DODECIL SULFATO(SDS)</t>
  </si>
  <si>
    <t>C12H25NaO4S</t>
  </si>
  <si>
    <t xml:space="preserve">ROJO </t>
  </si>
  <si>
    <t>20-42</t>
  </si>
  <si>
    <t>SODIO HIDROGENOFOSFATO</t>
  </si>
  <si>
    <t>20-43</t>
  </si>
  <si>
    <t>SODIO ARCENITO SLN 0,1N</t>
  </si>
  <si>
    <t>NaAsO2</t>
  </si>
  <si>
    <t>ml</t>
  </si>
  <si>
    <t>20-44</t>
  </si>
  <si>
    <t>SODIUM 2-DODECOXYETHYL SULFATE (TEXAPON 6MO)</t>
  </si>
  <si>
    <t>C14H29NaO5S</t>
  </si>
  <si>
    <t>SODIUM 2-DODECOXYETHYL SULFATE (TEXAPON 40)</t>
  </si>
  <si>
    <t>20-45</t>
  </si>
  <si>
    <t>PATRON DE SODIO (NaNO3)1mg/Ml</t>
  </si>
  <si>
    <t>20-46</t>
  </si>
  <si>
    <t>SODIO TIOSULFATO EN SOLUCION 0,1N PATRON TITRISOL</t>
  </si>
  <si>
    <t>20-47</t>
  </si>
  <si>
    <t>SODIO HIDROXIDO EN SOLUCIÓN 1N PATRON TITRISOL</t>
  </si>
  <si>
    <t>20-48</t>
  </si>
  <si>
    <t xml:space="preserve">SODIO TIOGLICOLATO </t>
  </si>
  <si>
    <t>C2H3NaO2S</t>
  </si>
  <si>
    <t>NEVERA</t>
  </si>
  <si>
    <t>20-49</t>
  </si>
  <si>
    <t xml:space="preserve">SODIO TRIBASICO FOSFATO </t>
  </si>
  <si>
    <t>Na3PO4* 12 H2O</t>
  </si>
  <si>
    <t>20-50</t>
  </si>
  <si>
    <t>SODIO HIPOCLORITO 7%</t>
  </si>
  <si>
    <t>21  -  YODO</t>
  </si>
  <si>
    <t>21-01</t>
  </si>
  <si>
    <t>YODO RESUBLIMADO 1N</t>
  </si>
  <si>
    <t>I</t>
  </si>
  <si>
    <t>21-02</t>
  </si>
  <si>
    <t>YODO MONOBROMURO</t>
  </si>
  <si>
    <t>Ibr</t>
  </si>
  <si>
    <t>21-03</t>
  </si>
  <si>
    <t xml:space="preserve">YODO METALICO </t>
  </si>
  <si>
    <t>I2</t>
  </si>
  <si>
    <t>22  -  ZINC</t>
  </si>
  <si>
    <t>22-01</t>
  </si>
  <si>
    <t>CLORURO DE ZINC</t>
  </si>
  <si>
    <t>ZnCl2</t>
  </si>
  <si>
    <t xml:space="preserve">BLANCO </t>
  </si>
  <si>
    <t>22-02</t>
  </si>
  <si>
    <t>ZINC SULFATO HEPTAHIDRATADO</t>
  </si>
  <si>
    <t>ZnSO4</t>
  </si>
  <si>
    <t>22-03</t>
  </si>
  <si>
    <t xml:space="preserve">ZINC METALICO </t>
  </si>
  <si>
    <t>Zn</t>
  </si>
  <si>
    <t>ROJO-RAYAS</t>
  </si>
  <si>
    <t>22-04</t>
  </si>
  <si>
    <t>ZINC 1000 ppm SLN ESTÁNDAR</t>
  </si>
  <si>
    <t>22-05</t>
  </si>
  <si>
    <t>ZINC SULFATO 0,1 N SLN ESTÁNDAR TITRISOL</t>
  </si>
  <si>
    <t>c(ZnSO4)</t>
  </si>
  <si>
    <t>22-06</t>
  </si>
  <si>
    <t>ZINC BARRAS (x500)</t>
  </si>
  <si>
    <t>ROJO -RAYAS</t>
  </si>
  <si>
    <t>Cajas</t>
  </si>
  <si>
    <t>22-07</t>
  </si>
  <si>
    <t>ZINC GRANULADO</t>
  </si>
  <si>
    <t>23 - INDICADORES</t>
  </si>
  <si>
    <t>+B570</t>
  </si>
  <si>
    <t>AZUL DE BROMOFENOL</t>
  </si>
  <si>
    <t>C19H10Br4O5S</t>
  </si>
  <si>
    <t>23-01</t>
  </si>
  <si>
    <t>INDIGO CARMIN</t>
  </si>
  <si>
    <t>C16H8N2Na2O8S2</t>
  </si>
  <si>
    <t>23-02</t>
  </si>
  <si>
    <t>ALMIDON SOLUBLE</t>
  </si>
  <si>
    <t>(C6H10O5)n</t>
  </si>
  <si>
    <t>23-03</t>
  </si>
  <si>
    <t>23-04</t>
  </si>
  <si>
    <t>AZUL DE LACTOFENOL</t>
  </si>
  <si>
    <t>23-05</t>
  </si>
  <si>
    <t>AZUL DE METILENO</t>
  </si>
  <si>
    <t>C16H18N3SCl</t>
  </si>
  <si>
    <t>23-06</t>
  </si>
  <si>
    <t>EOSINA AMARILLENTA</t>
  </si>
  <si>
    <t>C20H8Br4O5</t>
  </si>
  <si>
    <t>23-07</t>
  </si>
  <si>
    <t>EOSINA AZULADA</t>
  </si>
  <si>
    <t>23-08</t>
  </si>
  <si>
    <t>FENOLFTALEINA</t>
  </si>
  <si>
    <t>C20H14O4</t>
  </si>
  <si>
    <t>23-09</t>
  </si>
  <si>
    <t>FUCSINA</t>
  </si>
  <si>
    <t>C20H19N3HCl</t>
  </si>
  <si>
    <t>FUCSINA DE GRAM</t>
  </si>
  <si>
    <t>23-10</t>
  </si>
  <si>
    <t>NARANJA DE METILO</t>
  </si>
  <si>
    <t>C14H14N3NaO3S</t>
  </si>
  <si>
    <t>23-11</t>
  </si>
  <si>
    <t>COLCHICINA</t>
  </si>
  <si>
    <t>C22H25NO6</t>
  </si>
  <si>
    <t>23-12</t>
  </si>
  <si>
    <t>AZUL DE TETRAZOLIO</t>
  </si>
  <si>
    <t>C40H30Cl2N10O6</t>
  </si>
  <si>
    <t>23-13</t>
  </si>
  <si>
    <t>MUREXIDA</t>
  </si>
  <si>
    <t>C8H8N6O6</t>
  </si>
  <si>
    <t>23-14</t>
  </si>
  <si>
    <t>ROJO CONGO</t>
  </si>
  <si>
    <t>C32H22N6Na2O6S2</t>
  </si>
  <si>
    <t>23-15</t>
  </si>
  <si>
    <t>ROJO DE METILO</t>
  </si>
  <si>
    <t>C15H15N3O2</t>
  </si>
  <si>
    <t>23-16</t>
  </si>
  <si>
    <t>ROJO NEUTRO</t>
  </si>
  <si>
    <t>C15H17N4CI</t>
  </si>
  <si>
    <t>ROJO NEUTRO SOL</t>
  </si>
  <si>
    <t>23-17</t>
  </si>
  <si>
    <t>SUDAN III</t>
  </si>
  <si>
    <t>C22H16N4O</t>
  </si>
  <si>
    <t>23-18</t>
  </si>
  <si>
    <t>VERDE DE MALQUITA</t>
  </si>
  <si>
    <t>C23H25N2Cl</t>
  </si>
  <si>
    <t>23-19</t>
  </si>
  <si>
    <t>1,10-FENANTROLINA</t>
  </si>
  <si>
    <t>C12H8N2</t>
  </si>
  <si>
    <t>23-20</t>
  </si>
  <si>
    <t>SAFRANINA O</t>
  </si>
  <si>
    <t>C20H19N4Cl</t>
  </si>
  <si>
    <t>23-21</t>
  </si>
  <si>
    <t>LUGOL DE GRAM</t>
  </si>
  <si>
    <t>23-22</t>
  </si>
  <si>
    <t>NEOFUCSINA</t>
  </si>
  <si>
    <t>C22H24ClN3</t>
  </si>
  <si>
    <t>23-23</t>
  </si>
  <si>
    <t xml:space="preserve">NINHIDRINA </t>
  </si>
  <si>
    <t>C9H6O4</t>
  </si>
  <si>
    <t>23-24</t>
  </si>
  <si>
    <t>ORCEINA</t>
  </si>
  <si>
    <t>C28H24N2O7</t>
  </si>
  <si>
    <t>23-25</t>
  </si>
  <si>
    <t>PARDO DE BISMARK</t>
  </si>
  <si>
    <t>C21H26Cl2N8</t>
  </si>
  <si>
    <t>23-26</t>
  </si>
  <si>
    <t>GIEMSA</t>
  </si>
  <si>
    <t>C14H14CIN3S</t>
  </si>
  <si>
    <t>23-27</t>
  </si>
  <si>
    <t>AZUL DE BROMOTIMOL</t>
  </si>
  <si>
    <t>C27H28Br2O5S</t>
  </si>
  <si>
    <t>23-28</t>
  </si>
  <si>
    <t>REACTIVO DE SCHIFF</t>
  </si>
  <si>
    <t>23-29</t>
  </si>
  <si>
    <t>DECOLORANTE DE ZIEHL</t>
  </si>
  <si>
    <t>23-30</t>
  </si>
  <si>
    <t>TRITRIPLEX II</t>
  </si>
  <si>
    <t>C10H16N2O8</t>
  </si>
  <si>
    <t>23-31</t>
  </si>
  <si>
    <t>TRITRIPLEX V</t>
  </si>
  <si>
    <t>C14H23N3O10</t>
  </si>
  <si>
    <t>23-32</t>
  </si>
  <si>
    <t>TRITRIPLEX PH-4</t>
  </si>
  <si>
    <t>23-33</t>
  </si>
  <si>
    <t>TRITRIPLEX PH-7</t>
  </si>
  <si>
    <t>23-34</t>
  </si>
  <si>
    <t>VERDE DE BROMOCRESOL</t>
  </si>
  <si>
    <t>C21H14Br4O5S</t>
  </si>
  <si>
    <t>23-35</t>
  </si>
  <si>
    <t>REACTIVO DE BENEDICT</t>
  </si>
  <si>
    <t>23-36</t>
  </si>
  <si>
    <t>REACTIVO DE FEHLLING A</t>
  </si>
  <si>
    <t>23-37</t>
  </si>
  <si>
    <t>REACTIVO DE FEHLLING B</t>
  </si>
  <si>
    <t>23-38</t>
  </si>
  <si>
    <t>ALEACION SEGÚN DEVARDA</t>
  </si>
  <si>
    <t>23-39</t>
  </si>
  <si>
    <t>CRISTAL VIOLETA</t>
  </si>
  <si>
    <t>C25H30CIN3</t>
  </si>
  <si>
    <t>CRISTAL VIOLETA (GRAM)</t>
  </si>
  <si>
    <t>23-40</t>
  </si>
  <si>
    <t>NEGRO DE ERIOCROMO T</t>
  </si>
  <si>
    <t>C20H12N3NaO7S</t>
  </si>
  <si>
    <t>23-41</t>
  </si>
  <si>
    <t>AZUL DE TIMOL</t>
  </si>
  <si>
    <t>C27H30O5S</t>
  </si>
  <si>
    <t>23-42</t>
  </si>
  <si>
    <t>REACTIVO DE BIURET</t>
  </si>
  <si>
    <t>23-43</t>
  </si>
  <si>
    <t>AZUL DE BROMOCRESOL</t>
  </si>
  <si>
    <t>23-44</t>
  </si>
  <si>
    <t>SOLUCION BUFFER PH-4</t>
  </si>
  <si>
    <t>23-45</t>
  </si>
  <si>
    <t>ROJO DE CRESOL</t>
  </si>
  <si>
    <t>C21H18O5S</t>
  </si>
  <si>
    <t>23-46</t>
  </si>
  <si>
    <t>TABLETAS TAMPON INDICADORAS</t>
  </si>
  <si>
    <t>23-47</t>
  </si>
  <si>
    <t>REACTIVO DE NESSLER</t>
  </si>
  <si>
    <t>23-48</t>
  </si>
  <si>
    <t>PAPEL INDICADOR EN BARRAS</t>
  </si>
  <si>
    <t>23-49</t>
  </si>
  <si>
    <t>SUDAN IV</t>
  </si>
  <si>
    <t>C24H20N4O</t>
  </si>
  <si>
    <t>23-50</t>
  </si>
  <si>
    <t>ALCOHOL-ACETONA</t>
  </si>
  <si>
    <t>23-51</t>
  </si>
  <si>
    <t>SOLUCION BUFFER PH-7</t>
  </si>
  <si>
    <t>23-52</t>
  </si>
  <si>
    <t>REACTIVO DE MILLÓN</t>
  </si>
  <si>
    <t>23-53</t>
  </si>
  <si>
    <t>4-NITROFENOL INDICADOR</t>
  </si>
  <si>
    <t>C6H5NO3</t>
  </si>
  <si>
    <t>23-54</t>
  </si>
  <si>
    <t>SOLUCION BUFFER PH-10</t>
  </si>
  <si>
    <t>23-55</t>
  </si>
  <si>
    <t>FERROÍNA</t>
  </si>
  <si>
    <t>C36H24FeN6O4S</t>
  </si>
  <si>
    <t>23-56</t>
  </si>
  <si>
    <t>SOLUCION BUFFER Ph 7 verde</t>
  </si>
  <si>
    <t>23-57</t>
  </si>
  <si>
    <t>TIMOLFTALEINA</t>
  </si>
  <si>
    <t>C28H30O4</t>
  </si>
  <si>
    <t>23-58</t>
  </si>
  <si>
    <t>SOLUCION BUFFER PH-10 incoloro</t>
  </si>
  <si>
    <t>23-59</t>
  </si>
  <si>
    <t>REACTIVO DE BARRITT A</t>
  </si>
  <si>
    <t>23-60</t>
  </si>
  <si>
    <t>REACTIVO DE BARRITT B</t>
  </si>
  <si>
    <t>23-61</t>
  </si>
  <si>
    <t>2,4-DINITROFENILHIDRACINA</t>
  </si>
  <si>
    <t>C6H6N4O4</t>
  </si>
  <si>
    <t>23-62</t>
  </si>
  <si>
    <t>SOLUCION BUFFER PH-4 PARA CALIBRACION</t>
  </si>
  <si>
    <t>23-63</t>
  </si>
  <si>
    <t>SOLUCION BUFFER PH-7 PARA CALIBRACION</t>
  </si>
  <si>
    <t>23-64</t>
  </si>
  <si>
    <t>SOLUCION BUFFER PH-10 AZUL</t>
  </si>
  <si>
    <t>23-65</t>
  </si>
  <si>
    <t>EOSINA AZUL DE METILENO SEGÚN WRIGHT</t>
  </si>
  <si>
    <t>EOSINA AZUL DE METILENO SEGÚN WRIGHT SOLUCION</t>
  </si>
  <si>
    <t>23-66</t>
  </si>
  <si>
    <t>DIMETILGLIOXIMA</t>
  </si>
  <si>
    <t>C4H8N2O2</t>
  </si>
  <si>
    <t>23-67</t>
  </si>
  <si>
    <t>REACTIVO DE EHRLICH</t>
  </si>
  <si>
    <t>C9H11NO</t>
  </si>
  <si>
    <t>23-68</t>
  </si>
  <si>
    <t>TRIFENIL TETRAZOLIO</t>
  </si>
  <si>
    <t>23-69</t>
  </si>
  <si>
    <t>NARANJA DE ACRIDINA</t>
  </si>
  <si>
    <t>C17H20CIN3</t>
  </si>
  <si>
    <t>23-70</t>
  </si>
  <si>
    <t>TIONINA ACETATO PARA MICROSCOPIA</t>
  </si>
  <si>
    <t>C14H13N3O2S</t>
  </si>
  <si>
    <t>23-71</t>
  </si>
  <si>
    <t xml:space="preserve">VERDE DE METILO </t>
  </si>
  <si>
    <t>C27H35BrCl N3ZnCl2</t>
  </si>
  <si>
    <t>23-72</t>
  </si>
  <si>
    <t xml:space="preserve">AZUL DE CRESILO BRILLANTE </t>
  </si>
  <si>
    <t>C17H20CIN3O1/2ZnCl2</t>
  </si>
  <si>
    <t>23-73</t>
  </si>
  <si>
    <t>ROJO DE FENOL</t>
  </si>
  <si>
    <t>C19H14O5S</t>
  </si>
  <si>
    <t>ROJO DE FENOL SOL</t>
  </si>
  <si>
    <t>23-74</t>
  </si>
  <si>
    <t xml:space="preserve">4-(DIMETILAMINO) BENZALDEHIDO </t>
  </si>
  <si>
    <t>23-75</t>
  </si>
  <si>
    <t>AZUL DE METILTIMOL SAL SODICA (INDICADOR PARA METALES)</t>
  </si>
  <si>
    <t>C37H40N2Na4O13S</t>
  </si>
  <si>
    <t>23-76</t>
  </si>
  <si>
    <t>AZUL DE TOLUIDINA O</t>
  </si>
  <si>
    <t>C15H16CIN3S</t>
  </si>
  <si>
    <t>23-77</t>
  </si>
  <si>
    <t>SOLUCION BUFFE PH 9,0</t>
  </si>
  <si>
    <t>23-78</t>
  </si>
  <si>
    <t>SOLUCION BUFFER PH 7,0 FOSFATO</t>
  </si>
  <si>
    <t>23-79</t>
  </si>
  <si>
    <t>SOLUCION BUFFER PH 10 VIOLETA</t>
  </si>
  <si>
    <t>24 ACEITES Y GRASAS</t>
  </si>
  <si>
    <t>24-01</t>
  </si>
  <si>
    <t>ACEITE DE INMERSION</t>
  </si>
  <si>
    <t>24-02</t>
  </si>
  <si>
    <t>REACT PARA DETERM COLESTEROL SOL</t>
  </si>
  <si>
    <t>REACT PARA DETERM COLESTEROL</t>
  </si>
  <si>
    <t>24-03</t>
  </si>
  <si>
    <t>REACT PARA DETERM TRIGLICERIDOS (X10 SOL ESTANDAR)</t>
  </si>
  <si>
    <t>Caja</t>
  </si>
  <si>
    <t>24-04</t>
  </si>
  <si>
    <t>TEST DE COLESTEROL</t>
  </si>
  <si>
    <t>24-05</t>
  </si>
  <si>
    <t>ACEITE MINERAL</t>
  </si>
  <si>
    <t>24-06</t>
  </si>
  <si>
    <t>VASELINA EXTRAFINA</t>
  </si>
  <si>
    <t>24-07</t>
  </si>
  <si>
    <t>ACEITE DE LINAZA</t>
  </si>
  <si>
    <t>24-08</t>
  </si>
  <si>
    <t>GRASA PARA DESECADORES Y BURETAS</t>
  </si>
  <si>
    <t>25 CARBOHIDRATOS</t>
  </si>
  <si>
    <t>25-01</t>
  </si>
  <si>
    <t>COLODION</t>
  </si>
  <si>
    <t>25-02</t>
  </si>
  <si>
    <t>FRUCTOSA</t>
  </si>
  <si>
    <t>C6H12O6</t>
  </si>
  <si>
    <t>25-03</t>
  </si>
  <si>
    <t>GLUCOSA</t>
  </si>
  <si>
    <t>25-04</t>
  </si>
  <si>
    <t>LACTOSA</t>
  </si>
  <si>
    <t>C12H22O11</t>
  </si>
  <si>
    <t>25-05</t>
  </si>
  <si>
    <t>SACAROSA</t>
  </si>
  <si>
    <t>25-06</t>
  </si>
  <si>
    <t>GALACTOSA</t>
  </si>
  <si>
    <t>25-07</t>
  </si>
  <si>
    <t>GOMA ARABIGA</t>
  </si>
  <si>
    <t>25-08</t>
  </si>
  <si>
    <t>MALTOSA</t>
  </si>
  <si>
    <t>25-09</t>
  </si>
  <si>
    <t>CELULOSA CLORURO</t>
  </si>
  <si>
    <t>(C6H12O6)n</t>
  </si>
  <si>
    <t>25-10</t>
  </si>
  <si>
    <t>RIBOSA</t>
  </si>
  <si>
    <t>C5H10O5</t>
  </si>
  <si>
    <t>25-11</t>
  </si>
  <si>
    <t>D-ARABINOSA</t>
  </si>
  <si>
    <t>25-12</t>
  </si>
  <si>
    <t>D-MANITOL</t>
  </si>
  <si>
    <t>C6H14O6</t>
  </si>
  <si>
    <t>25-13</t>
  </si>
  <si>
    <t>DEXTROSA ANHIDRO</t>
  </si>
  <si>
    <t>25-14</t>
  </si>
  <si>
    <t>SUCROSA</t>
  </si>
  <si>
    <t>26 DERIVADOS HALOGENADOS</t>
  </si>
  <si>
    <t>26-01</t>
  </si>
  <si>
    <t>CLOROFORMO</t>
  </si>
  <si>
    <t>CHCl3</t>
  </si>
  <si>
    <t>26-02</t>
  </si>
  <si>
    <t xml:space="preserve">CLORURO DE ETILENO </t>
  </si>
  <si>
    <t>26-03</t>
  </si>
  <si>
    <t>2,3,5-TRIFENIL TETRAZOLIO CLORURO</t>
  </si>
  <si>
    <t>C19H15CIN4</t>
  </si>
  <si>
    <t>26-04</t>
  </si>
  <si>
    <t>HIDRATO DE CLORAL</t>
  </si>
  <si>
    <t>C2H3O2Cl3</t>
  </si>
  <si>
    <t>26-05</t>
  </si>
  <si>
    <t xml:space="preserve">CLORHIDRATO DE FENIL HIDRAZINA </t>
  </si>
  <si>
    <t>26-06</t>
  </si>
  <si>
    <t>TETRACLORURO DE CARBONO</t>
  </si>
  <si>
    <t>CCl4</t>
  </si>
  <si>
    <t>26-07</t>
  </si>
  <si>
    <t>CLORHIDRATO DE HIDROXILAMINA</t>
  </si>
  <si>
    <t>NH2OH HCI</t>
  </si>
  <si>
    <t>26-08</t>
  </si>
  <si>
    <t>REACTIVO DE WIJS</t>
  </si>
  <si>
    <t>Cl - A. ACETICO</t>
  </si>
  <si>
    <t>26-09</t>
  </si>
  <si>
    <t>DICLOROMETANO</t>
  </si>
  <si>
    <t>CH2CI2</t>
  </si>
  <si>
    <t>26-10</t>
  </si>
  <si>
    <t>TRICLOROMETANO</t>
  </si>
  <si>
    <t>CHCI3</t>
  </si>
  <si>
    <t>26-11</t>
  </si>
  <si>
    <t>CLORURO DE ACETILO</t>
  </si>
  <si>
    <t>CH3COCI</t>
  </si>
  <si>
    <t>26-12</t>
  </si>
  <si>
    <t xml:space="preserve">HIDROCLORATO DE GUANIDINA </t>
  </si>
  <si>
    <t>H2NC(NH)NH2 * HCI</t>
  </si>
  <si>
    <t>27 ACIDOS</t>
  </si>
  <si>
    <t>27-01</t>
  </si>
  <si>
    <t>ACIDO ACETICO GLACIAL</t>
  </si>
  <si>
    <t>CH3COOH</t>
  </si>
  <si>
    <t>27-02</t>
  </si>
  <si>
    <t>ACIDO ASCORBICO</t>
  </si>
  <si>
    <t>C6H8O6</t>
  </si>
  <si>
    <t>27-03</t>
  </si>
  <si>
    <t>ACIDO ESTEARICO</t>
  </si>
  <si>
    <t>C18H36O2</t>
  </si>
  <si>
    <t>27-04</t>
  </si>
  <si>
    <t>ACIDO CITRICO</t>
  </si>
  <si>
    <t>C6H8O7</t>
  </si>
  <si>
    <t>27-05</t>
  </si>
  <si>
    <t>ACIDO CLORHIDRICO</t>
  </si>
  <si>
    <t>HCl</t>
  </si>
  <si>
    <t>27-06</t>
  </si>
  <si>
    <t>ACIDO 3-INDOLACETICO</t>
  </si>
  <si>
    <t>C10H9NO2</t>
  </si>
  <si>
    <t>27-07</t>
  </si>
  <si>
    <t>ACIDO LACTICO</t>
  </si>
  <si>
    <t>C3H6O3</t>
  </si>
  <si>
    <t>27-08</t>
  </si>
  <si>
    <t>ACIDO NITRICO</t>
  </si>
  <si>
    <t>HNO3</t>
  </si>
  <si>
    <t>27-09</t>
  </si>
  <si>
    <t>ACIDO FLUORHIDRICO</t>
  </si>
  <si>
    <t>HF</t>
  </si>
  <si>
    <t>27-10</t>
  </si>
  <si>
    <t>ACIDO FORMICO</t>
  </si>
  <si>
    <t>CH2O2</t>
  </si>
  <si>
    <t>27-11</t>
  </si>
  <si>
    <t>ACIDO OLEICO</t>
  </si>
  <si>
    <t>C18H34O2</t>
  </si>
  <si>
    <t>27-12</t>
  </si>
  <si>
    <t>ACIDO OXALICO</t>
  </si>
  <si>
    <t>HOOCCOOH</t>
  </si>
  <si>
    <t>27-13</t>
  </si>
  <si>
    <t>ACIDO SALICILICO</t>
  </si>
  <si>
    <t>C7H6O3</t>
  </si>
  <si>
    <t>27-14</t>
  </si>
  <si>
    <t>ACIDO SILICICO</t>
  </si>
  <si>
    <t>27-15</t>
  </si>
  <si>
    <t>ACIDO SULFAMICO</t>
  </si>
  <si>
    <t>H3NO3S</t>
  </si>
  <si>
    <t>27-16</t>
  </si>
  <si>
    <t>ACIDO SULFURICO</t>
  </si>
  <si>
    <t>H2SO4</t>
  </si>
  <si>
    <t>27-17</t>
  </si>
  <si>
    <t>ACIDO TRICLOROACETICO</t>
  </si>
  <si>
    <t>CCI3COOH</t>
  </si>
  <si>
    <t>27-18</t>
  </si>
  <si>
    <t>ACIDO BENZOICO</t>
  </si>
  <si>
    <t>C7H6O2</t>
  </si>
  <si>
    <t>27-19</t>
  </si>
  <si>
    <t>ACIDO TARTARICO</t>
  </si>
  <si>
    <t>C4H6O6</t>
  </si>
  <si>
    <t>27-20</t>
  </si>
  <si>
    <t>ACIDO MERCAPTOACETICO</t>
  </si>
  <si>
    <t>HSCH2COOH</t>
  </si>
  <si>
    <t>27-21</t>
  </si>
  <si>
    <t>EDTA SAL DISODICA DIHIDRATADA</t>
  </si>
  <si>
    <t>C10H14N2Na2O8 * 2H2O</t>
  </si>
  <si>
    <t>27-22</t>
  </si>
  <si>
    <t>ACIDO SULFANILICO</t>
  </si>
  <si>
    <t>C6H7NO3S</t>
  </si>
  <si>
    <t>27-23</t>
  </si>
  <si>
    <t>ACIDO MOLIBDICO</t>
  </si>
  <si>
    <t>H2MoO4</t>
  </si>
  <si>
    <t>27-24</t>
  </si>
  <si>
    <t>ACIDO SULFURICO 1,0N</t>
  </si>
  <si>
    <t>27-25</t>
  </si>
  <si>
    <t>ACIDO MALICO</t>
  </si>
  <si>
    <t>C4H6O5</t>
  </si>
  <si>
    <t>27-26</t>
  </si>
  <si>
    <t>ACIDO GLUTAMICO</t>
  </si>
  <si>
    <t>C5H9NO4</t>
  </si>
  <si>
    <t>27-27</t>
  </si>
  <si>
    <t>ACIDO FOSFORICO (VER 10-01)</t>
  </si>
  <si>
    <t>27-28</t>
  </si>
  <si>
    <t>ACIDO PERCLORICO 0,1N ACETICO</t>
  </si>
  <si>
    <t>C (HClO4)</t>
  </si>
  <si>
    <t>27-29</t>
  </si>
  <si>
    <t>ACIDO CROMOTROPICO</t>
  </si>
  <si>
    <t>(HO)2C10H4(SO3Na)2 2H2O</t>
  </si>
  <si>
    <t>27-30</t>
  </si>
  <si>
    <t>ACIDO 4-HIDROXIBENZOICO 99%</t>
  </si>
  <si>
    <t>C7H8N2O2</t>
  </si>
  <si>
    <t>27-31</t>
  </si>
  <si>
    <t>ÁCIDO INDOL-3-BUTIRICO LAB</t>
  </si>
  <si>
    <t>C12H13NO2</t>
  </si>
  <si>
    <t>27-32</t>
  </si>
  <si>
    <t>SULFATO PATRON FOR 1000 Mg SO42-, (H2SO4 IN H2O) TITRISOL</t>
  </si>
  <si>
    <t>27-33</t>
  </si>
  <si>
    <t>ÁCIDO PALMÍTICO</t>
  </si>
  <si>
    <t>CH3(CH2)14COOH</t>
  </si>
  <si>
    <t>27-34</t>
  </si>
  <si>
    <t>ÁCIDO PÍCRICO HUMECTADO 33% EN AGUA</t>
  </si>
  <si>
    <t>C6H3N3O7</t>
  </si>
  <si>
    <t>27-35</t>
  </si>
  <si>
    <t>ÁCIDO 1-NAFTALENACETICO</t>
  </si>
  <si>
    <t>C12H10O2</t>
  </si>
  <si>
    <t>27-36</t>
  </si>
  <si>
    <t>ÁCIDO 2,4 DICLOROFENOXOACETICO</t>
  </si>
  <si>
    <t>C8H6CI2O3</t>
  </si>
  <si>
    <t>27-37</t>
  </si>
  <si>
    <t>ÁCIDO NICOTINICO</t>
  </si>
  <si>
    <t>C6H5NO2</t>
  </si>
  <si>
    <t>27-38</t>
  </si>
  <si>
    <t>ÁCIDO FTÁLICO</t>
  </si>
  <si>
    <t>C8H6O4</t>
  </si>
  <si>
    <t>27-39</t>
  </si>
  <si>
    <t>ÁCIDO GIBBERELICO</t>
  </si>
  <si>
    <t>C19H22O6</t>
  </si>
  <si>
    <t>27-40</t>
  </si>
  <si>
    <t>ACIDO 3,5 DINITROBENZOICO</t>
  </si>
  <si>
    <t>C7H4N2O6</t>
  </si>
  <si>
    <t>27-41</t>
  </si>
  <si>
    <t>ACIDO FOSFORICO 99%</t>
  </si>
  <si>
    <t>27-42</t>
  </si>
  <si>
    <t>27-43</t>
  </si>
  <si>
    <t>ÁCIDO PIRIDIN-2,6-DICARBOXÍLICO  (AC. DIPICOLINICO)</t>
  </si>
  <si>
    <t>C7H5NO4</t>
  </si>
  <si>
    <t>27-44</t>
  </si>
  <si>
    <t>ACIDO FORMICO-0,1%</t>
  </si>
  <si>
    <t>27-45</t>
  </si>
  <si>
    <t>ACIDO FTALICO</t>
  </si>
  <si>
    <t>27-46</t>
  </si>
  <si>
    <t>ACIDO SULFURICO  0,1N TITRISOL</t>
  </si>
  <si>
    <t>27-47</t>
  </si>
  <si>
    <t>ACIDO CLORHIDRICO POR 1000 ML (1N) TITRISOL</t>
  </si>
  <si>
    <t>27-48</t>
  </si>
  <si>
    <t>ACIDO SULFURICO  POR 1000 ML 1N TITRISOL</t>
  </si>
  <si>
    <t>27-49</t>
  </si>
  <si>
    <t>ACIDO DIETILENTRIAMINO  PENTA ACETICO</t>
  </si>
  <si>
    <t>27-50</t>
  </si>
  <si>
    <t>ACIDO CROMICO</t>
  </si>
  <si>
    <t>27-51</t>
  </si>
  <si>
    <t xml:space="preserve">ACIDO N-BUTIRICO </t>
  </si>
  <si>
    <t>ACIDO N-BUTIRICO SOL</t>
  </si>
  <si>
    <t>27-52</t>
  </si>
  <si>
    <t>ACIDO TANICO</t>
  </si>
  <si>
    <t>27-53</t>
  </si>
  <si>
    <t>ACIDO PROPIONICO</t>
  </si>
  <si>
    <t>27-54</t>
  </si>
  <si>
    <t>ACIDO HIDROFLORIDRICO</t>
  </si>
  <si>
    <t>27-55</t>
  </si>
  <si>
    <t>ACIDO ORTOFOSFOICO</t>
  </si>
  <si>
    <t>27-56</t>
  </si>
  <si>
    <t>ACIDO NITROACETICO</t>
  </si>
  <si>
    <t>2757</t>
  </si>
  <si>
    <t>ÁCIDO SUCÁNICO, SAL DISODICA ANHIDRA</t>
  </si>
  <si>
    <t>C4H4Na2O4</t>
  </si>
  <si>
    <t>28 ALCOHOLES</t>
  </si>
  <si>
    <t>28-01</t>
  </si>
  <si>
    <t>1-BUTANOL</t>
  </si>
  <si>
    <t>28-02</t>
  </si>
  <si>
    <t>1-PROPANOL</t>
  </si>
  <si>
    <t>28-03</t>
  </si>
  <si>
    <t>ALCOHOL ETILICO DESNATURALIZADO</t>
  </si>
  <si>
    <t>28-04</t>
  </si>
  <si>
    <t xml:space="preserve">ALCOHOL ETILICO INDUSTRIAL </t>
  </si>
  <si>
    <t>C2H5OH</t>
  </si>
  <si>
    <t>28-05</t>
  </si>
  <si>
    <t>GLICERINA (PROPANOTRIOL)</t>
  </si>
  <si>
    <t>28-06</t>
  </si>
  <si>
    <t>SORBITOL</t>
  </si>
  <si>
    <t>28-07</t>
  </si>
  <si>
    <t>ALCOHOL ISOPROPILICO (2-PROPANOL)</t>
  </si>
  <si>
    <t>28-08</t>
  </si>
  <si>
    <t>ALCOHOL N-AMILICO (N-PENTANOL)</t>
  </si>
  <si>
    <t>28-09</t>
  </si>
  <si>
    <t>2-BUTANOL</t>
  </si>
  <si>
    <t>28-10</t>
  </si>
  <si>
    <t>ALCOHOL ALILICO</t>
  </si>
  <si>
    <t>28-11</t>
  </si>
  <si>
    <t>ALCOHOL TERBUTILICO</t>
  </si>
  <si>
    <t>28-12</t>
  </si>
  <si>
    <t>ALCOHOL METILICO (METANOL) ANALITICO</t>
  </si>
  <si>
    <t>CH3OH</t>
  </si>
  <si>
    <t>28-13</t>
  </si>
  <si>
    <t>ALCOHOL POLIVINILICO</t>
  </si>
  <si>
    <t>28-14</t>
  </si>
  <si>
    <t>28-15</t>
  </si>
  <si>
    <t>ALCOHOL ISOAMILICO</t>
  </si>
  <si>
    <t>28-16</t>
  </si>
  <si>
    <t>ALCOHOL ISO – BUTILICO</t>
  </si>
  <si>
    <t>C4H10O</t>
  </si>
  <si>
    <t>28-17</t>
  </si>
  <si>
    <t>ETANOL ABSOLUTO</t>
  </si>
  <si>
    <t>28-18</t>
  </si>
  <si>
    <t>ETILENGLICOL</t>
  </si>
  <si>
    <t>28-19</t>
  </si>
  <si>
    <t>1-OCTANOL</t>
  </si>
  <si>
    <t>28-20</t>
  </si>
  <si>
    <t>ALCOHOL ISOPROPILICO (2-PROPANOL) SECADO</t>
  </si>
  <si>
    <t>CH3CHOHCH3</t>
  </si>
  <si>
    <t>28-21</t>
  </si>
  <si>
    <t>ALCOHOL BENCILICO</t>
  </si>
  <si>
    <t>28-22</t>
  </si>
  <si>
    <t>METANOL GRADO MOLECULAR</t>
  </si>
  <si>
    <t>28-23</t>
  </si>
  <si>
    <t>GLICEROL ANHIDRIDO</t>
  </si>
  <si>
    <t>29 ALDEHIDOS</t>
  </si>
  <si>
    <t>29-01</t>
  </si>
  <si>
    <t>FORMALDEHIDO  (FORMOL) 37%</t>
  </si>
  <si>
    <t>29-02</t>
  </si>
  <si>
    <t>ACETALDEHIDO</t>
  </si>
  <si>
    <t>29-03</t>
  </si>
  <si>
    <t>VAINILLINA</t>
  </si>
  <si>
    <t>30 AMIDAS</t>
  </si>
  <si>
    <t>30-01</t>
  </si>
  <si>
    <t>2,4,6-TRIMETIL PIRIDINA</t>
  </si>
  <si>
    <t>30-02</t>
  </si>
  <si>
    <t>TIOUREA  (SULFOUREA)</t>
  </si>
  <si>
    <t>30-03</t>
  </si>
  <si>
    <t>UREA</t>
  </si>
  <si>
    <t>CO(NH2)2</t>
  </si>
  <si>
    <t>30-04</t>
  </si>
  <si>
    <t>O-TOLUIDINA</t>
  </si>
  <si>
    <t>30-05</t>
  </si>
  <si>
    <t>ACETAMIDA</t>
  </si>
  <si>
    <t>30-06</t>
  </si>
  <si>
    <t>SULFANILAMIDA</t>
  </si>
  <si>
    <t>30-07</t>
  </si>
  <si>
    <t>DIFENIL CARBAZIDA</t>
  </si>
  <si>
    <t>30-08</t>
  </si>
  <si>
    <t>PIRIDINA</t>
  </si>
  <si>
    <t>30-09</t>
  </si>
  <si>
    <t>4-Amino-2,3-dimetil-1-fenil-3-pirazolin- 5-ona(4-aminoantipirina)</t>
  </si>
  <si>
    <t>30-10</t>
  </si>
  <si>
    <t>TIOACETAMIDA</t>
  </si>
  <si>
    <t>30-11</t>
  </si>
  <si>
    <t>Aminofenazona(aminopirina)</t>
  </si>
  <si>
    <t>C13H17N3O</t>
  </si>
  <si>
    <t>30-12</t>
  </si>
  <si>
    <t>FORMAMIDA</t>
  </si>
  <si>
    <t>30-13</t>
  </si>
  <si>
    <t>N,N'-Metilenbisacrilamida</t>
  </si>
  <si>
    <t>30-14</t>
  </si>
  <si>
    <t>ACRILAMIDA PARA ELECTROFORESIS</t>
  </si>
  <si>
    <t>AMARILLO RAYAS</t>
  </si>
  <si>
    <t>31 AMINAS</t>
  </si>
  <si>
    <t>31-01</t>
  </si>
  <si>
    <t>THIONINA</t>
  </si>
  <si>
    <t>31-02</t>
  </si>
  <si>
    <t>CAFEINA</t>
  </si>
  <si>
    <t>31-03</t>
  </si>
  <si>
    <t>HIDROXILAMINA</t>
  </si>
  <si>
    <t>31-04</t>
  </si>
  <si>
    <t>DIFENILAMINA</t>
  </si>
  <si>
    <t>C12H11N</t>
  </si>
  <si>
    <t>31-05</t>
  </si>
  <si>
    <t>CUPFERRON</t>
  </si>
  <si>
    <t>31-06</t>
  </si>
  <si>
    <t>TRIETANOLAMINA</t>
  </si>
  <si>
    <t>31-07</t>
  </si>
  <si>
    <t>ANILINA</t>
  </si>
  <si>
    <t>C6H7N</t>
  </si>
  <si>
    <t>31-08</t>
  </si>
  <si>
    <t>SULFATO DE HIDRACINA</t>
  </si>
  <si>
    <t>N2H6SO4</t>
  </si>
  <si>
    <t>31-09</t>
  </si>
  <si>
    <t>TRIS (HIDROXI METIL AMINO METANO)(BASE)</t>
  </si>
  <si>
    <t>31-10</t>
  </si>
  <si>
    <t>TRIETILAMINA</t>
  </si>
  <si>
    <t>31-11</t>
  </si>
  <si>
    <t>N-(1-NAFTIL)ETILENDIAMINA DIHIDROCLORIDRATO</t>
  </si>
  <si>
    <t>31-12</t>
  </si>
  <si>
    <t>CLORAMINA T TRIHIDRATO</t>
  </si>
  <si>
    <t>31-13</t>
  </si>
  <si>
    <t>N,N-DIETIL-p-FENILENDIAMINA OXALATO</t>
  </si>
  <si>
    <t>31-14</t>
  </si>
  <si>
    <t>N,N,N,N TETRAMETILETILENDIAMINA TEMED</t>
  </si>
  <si>
    <t>31-15</t>
  </si>
  <si>
    <t>TRIS (HIDROXI METIL AMINO METANO)(HCL) Biologia molecular</t>
  </si>
  <si>
    <t>31-16</t>
  </si>
  <si>
    <t xml:space="preserve">ETILENDIAMINA </t>
  </si>
  <si>
    <t>31-17</t>
  </si>
  <si>
    <t>TRIS BUFFER 99,5%</t>
  </si>
  <si>
    <t>31-18</t>
  </si>
  <si>
    <t>ETILENDIAMINA  TETRA ACIDO ACETICO DISODIO</t>
  </si>
  <si>
    <t>32 NIQUEL</t>
  </si>
  <si>
    <t>32-01</t>
  </si>
  <si>
    <t>SULFATO DE NIQUEL</t>
  </si>
  <si>
    <t>NiSO4</t>
  </si>
  <si>
    <t>32-02</t>
  </si>
  <si>
    <t>NIQUEL II CLORURO 6 HIDRATADO</t>
  </si>
  <si>
    <t>NiCl2 6H2O</t>
  </si>
  <si>
    <t>32-03</t>
  </si>
  <si>
    <t>NIQUEL II SULFATO 6 HIDRATADO</t>
  </si>
  <si>
    <t>33 PLOMO</t>
  </si>
  <si>
    <t>33-01</t>
  </si>
  <si>
    <t>NITRATO DE PLOMO</t>
  </si>
  <si>
    <t>Pb(NO3)2</t>
  </si>
  <si>
    <t>33-02</t>
  </si>
  <si>
    <t>ACETATO DE PLOMO</t>
  </si>
  <si>
    <t>(CH3COO)2Pb</t>
  </si>
  <si>
    <t>33-03</t>
  </si>
  <si>
    <t>PLOMO</t>
  </si>
  <si>
    <t>Pb</t>
  </si>
  <si>
    <t>34 CESIO</t>
  </si>
  <si>
    <t>34-01</t>
  </si>
  <si>
    <t>CLORURO DE CESIO</t>
  </si>
  <si>
    <t>35 LANTANO</t>
  </si>
  <si>
    <t>35-01</t>
  </si>
  <si>
    <t>CLORURO DE LANTANO</t>
  </si>
  <si>
    <t>35-02</t>
  </si>
  <si>
    <t>OXIDO DE LANTANO</t>
  </si>
  <si>
    <t>36 AZUFRE</t>
  </si>
  <si>
    <t>36-01</t>
  </si>
  <si>
    <t>AZUFRE EN POLVO</t>
  </si>
  <si>
    <t>S</t>
  </si>
  <si>
    <t>37 ESTAÑO</t>
  </si>
  <si>
    <t>37-01</t>
  </si>
  <si>
    <t>CLORURO DE ESTAÑO II</t>
  </si>
  <si>
    <t>SnCl2</t>
  </si>
  <si>
    <t>39 MICROBIOLOGÍA</t>
  </si>
  <si>
    <t>39-01</t>
  </si>
  <si>
    <t>AGAR BAIRD PARKER</t>
  </si>
  <si>
    <t>39-02</t>
  </si>
  <si>
    <t>AGAR VRB VIOLETA</t>
  </si>
  <si>
    <t>39-03</t>
  </si>
  <si>
    <t>AGAR CENTRIME</t>
  </si>
  <si>
    <t>39-04</t>
  </si>
  <si>
    <t>AGAR CITRATO</t>
  </si>
  <si>
    <t>39-05</t>
  </si>
  <si>
    <t>AGAR RAMBACH</t>
  </si>
  <si>
    <t>Paquete</t>
  </si>
  <si>
    <t>39-06</t>
  </si>
  <si>
    <t>FLUOROCULT AGAR VRB</t>
  </si>
  <si>
    <t>39-07</t>
  </si>
  <si>
    <t>AGAR MANITA SAL</t>
  </si>
  <si>
    <t>39-08</t>
  </si>
  <si>
    <t>AGAR MACCONKEY</t>
  </si>
  <si>
    <t>39-09</t>
  </si>
  <si>
    <t>AGAR NUTRITIVO</t>
  </si>
  <si>
    <t>39-10</t>
  </si>
  <si>
    <t>AGAR PATATA GLUCOSA (PDA)</t>
  </si>
  <si>
    <t>39-11</t>
  </si>
  <si>
    <t>AGAR GLUCOSA 4% SABOURAUD</t>
  </si>
  <si>
    <t>39-12</t>
  </si>
  <si>
    <t>AGAR HIERRO TRES AZUCARES</t>
  </si>
  <si>
    <t>39-13</t>
  </si>
  <si>
    <t>AGAR CASOY</t>
  </si>
  <si>
    <t>39-14</t>
  </si>
  <si>
    <t>AGAR UREA SEG CHRISTENSEN</t>
  </si>
  <si>
    <t>39-15</t>
  </si>
  <si>
    <t>AGAR XLD</t>
  </si>
  <si>
    <t>39-16</t>
  </si>
  <si>
    <t>AGAR MOSSEL</t>
  </si>
  <si>
    <t>39-17</t>
  </si>
  <si>
    <t>CALDO BRILA</t>
  </si>
  <si>
    <t>39-18</t>
  </si>
  <si>
    <t>AGAR CEREBRO CORAZÓN</t>
  </si>
  <si>
    <t>39-19</t>
  </si>
  <si>
    <t>CALDO NUTRITIVO</t>
  </si>
  <si>
    <t>39-20</t>
  </si>
  <si>
    <t>CALDO YGCP</t>
  </si>
  <si>
    <t>39-21</t>
  </si>
  <si>
    <t>READICULT COLIFORMES</t>
  </si>
  <si>
    <t>39-22</t>
  </si>
  <si>
    <t>ANAERÓBICA JARRA 2,5L</t>
  </si>
  <si>
    <t>Unidad</t>
  </si>
  <si>
    <t>39-23</t>
  </si>
  <si>
    <t>LÁMPARA UV 366 NM</t>
  </si>
  <si>
    <t>39-24</t>
  </si>
  <si>
    <t>AGAROSA PARA ELECTROFORESIS ANALITICA DE ACIDOS NUCLEICOS (ESTANDART TIPO 1)</t>
  </si>
  <si>
    <t>39-25</t>
  </si>
  <si>
    <t>AGAR BILIS-ESCULINA-AZIDA, SEGÚN ISO 7899-2 PARA MICROBIOLOGIA</t>
  </si>
  <si>
    <t>39-26</t>
  </si>
  <si>
    <t>AGAR SELECTIVO PARA ENTEROCOCOS PARA FILTRACION POR MEMBRANA SEGÚN SLANETZ Y BARTLEY PARA MICROBIOLOGIA</t>
  </si>
  <si>
    <t>39-27</t>
  </si>
  <si>
    <t>AGAR MALTOSA 4% SEGÚN SABOURAUD PARA MICROBIOLOGIA</t>
  </si>
  <si>
    <t>39-28</t>
  </si>
  <si>
    <t>YEMA DE HUEVO EN EMULSION ESTERIL, PARA MICROBIOLOGIA</t>
  </si>
  <si>
    <t>39-29</t>
  </si>
  <si>
    <t>PEPTONA UNIVERSAL</t>
  </si>
  <si>
    <t>39-30</t>
  </si>
  <si>
    <t xml:space="preserve">EXTRACTO DE LEVADURA </t>
  </si>
  <si>
    <t>39-31</t>
  </si>
  <si>
    <t>AGAR  SS IVD 500 GR2”</t>
  </si>
  <si>
    <t>39-32</t>
  </si>
  <si>
    <t>AGAR BACTEREOLOGICO AGR No. 1</t>
  </si>
  <si>
    <t>39-33</t>
  </si>
  <si>
    <t xml:space="preserve">ANAEROTEST INDICADOR ANAE IVD </t>
  </si>
  <si>
    <t>Determinación</t>
  </si>
  <si>
    <t>39-34</t>
  </si>
  <si>
    <t>AGUA DE PEPTONA</t>
  </si>
  <si>
    <t>39-35</t>
  </si>
  <si>
    <t>AGAR BASE SELECTIVO BACILLIUS CEREUS</t>
  </si>
  <si>
    <t>39-36</t>
  </si>
  <si>
    <t>AGAR EOSINA AZUL DE METILENO</t>
  </si>
  <si>
    <t>39-37</t>
  </si>
  <si>
    <t>AGAR PLATE COUNT</t>
  </si>
  <si>
    <t>39-38</t>
  </si>
  <si>
    <t>AGAR TRIPTONA SOYA</t>
  </si>
  <si>
    <t>39-39</t>
  </si>
  <si>
    <t>YEMA DE HUEVO EN EMULSION TELURITO, PARA MICROBIOLOGIA</t>
  </si>
  <si>
    <t>39-40</t>
  </si>
  <si>
    <t>CALDO SELENITA CISTINA</t>
  </si>
  <si>
    <t>39-41</t>
  </si>
  <si>
    <t>AGAR ROJO DE BENGALA</t>
  </si>
  <si>
    <t>39-42</t>
  </si>
  <si>
    <t>ANAEROGEN</t>
  </si>
  <si>
    <t>SOBRES</t>
  </si>
  <si>
    <t>39-43</t>
  </si>
  <si>
    <t>CASEINA HIDROLIZADA</t>
  </si>
  <si>
    <t>39-44</t>
  </si>
  <si>
    <t>AGAR AGAR</t>
  </si>
  <si>
    <t>39-45</t>
  </si>
  <si>
    <t>REACTIVO DE KOVACS</t>
  </si>
  <si>
    <t>39-46</t>
  </si>
  <si>
    <t>AGAR CROMOGENICO COLINSTANT</t>
  </si>
  <si>
    <t>39-47</t>
  </si>
  <si>
    <t>AGAR VOGEL AND JOHNSON</t>
  </si>
  <si>
    <t>39-48</t>
  </si>
  <si>
    <t>GELATINA</t>
  </si>
  <si>
    <t>39-49</t>
  </si>
  <si>
    <t>GLUCOSA PARA MICROBIOLOGIA</t>
  </si>
  <si>
    <t>39-50</t>
  </si>
  <si>
    <t>AGAR M-FC</t>
  </si>
  <si>
    <t>39-51</t>
  </si>
  <si>
    <t>AGAR BISMUTO-SULFITO WILSON-BLAIR</t>
  </si>
  <si>
    <t>39-52</t>
  </si>
  <si>
    <t>AGAR EMB</t>
  </si>
  <si>
    <t>39-53</t>
  </si>
  <si>
    <t xml:space="preserve">ANAEROTEST </t>
  </si>
  <si>
    <t>TEST X 50</t>
  </si>
  <si>
    <t>39-54</t>
  </si>
  <si>
    <t>AGAR VRBA CON MUG</t>
  </si>
  <si>
    <t>39-55</t>
  </si>
  <si>
    <t xml:space="preserve">CALDO VERDE BRILLANTE-BILIS-LACTOSA PARA MICROBIOLOGÍA </t>
  </si>
  <si>
    <t>39-56</t>
  </si>
  <si>
    <t>CALDO TIOGLICOLATO</t>
  </si>
  <si>
    <t>39-57</t>
  </si>
  <si>
    <t>CALDO TRYPTOSA LAURIL SULFATO</t>
  </si>
  <si>
    <t>39-58</t>
  </si>
  <si>
    <t>AGAR CETRIMIDE</t>
  </si>
  <si>
    <t>39-59</t>
  </si>
  <si>
    <t>AGAR YGC</t>
  </si>
  <si>
    <t>39-60</t>
  </si>
  <si>
    <t>CALDO PEPTONA DE CASEINA LECITINA POLISORBATO</t>
  </si>
  <si>
    <t>39-61</t>
  </si>
  <si>
    <t>AGAR LURIA–BERTANI  (LB)</t>
  </si>
  <si>
    <t>39-62</t>
  </si>
  <si>
    <t>CALDO LURIA–BERTANI  (LB)</t>
  </si>
  <si>
    <t>39-63</t>
  </si>
  <si>
    <t>AGAR EXTRACTO DE MALTA</t>
  </si>
  <si>
    <t>39-64</t>
  </si>
  <si>
    <t>AGAR TSI</t>
  </si>
  <si>
    <t>39-65</t>
  </si>
  <si>
    <t>CALDO DE ENRIQUECIMIENTO SELENITO-CISTINA</t>
  </si>
  <si>
    <t>39-66</t>
  </si>
  <si>
    <t>AGAR ENDO</t>
  </si>
  <si>
    <t>39-67</t>
  </si>
  <si>
    <t>AGAR CITRATO SEGUN SIMMONS</t>
  </si>
  <si>
    <t>39-68</t>
  </si>
  <si>
    <t>CALDO UREA</t>
  </si>
  <si>
    <t>39-69</t>
  </si>
  <si>
    <t>CALDO NITRATO</t>
  </si>
  <si>
    <t>39-70</t>
  </si>
  <si>
    <t>AGAR ALMIDON</t>
  </si>
  <si>
    <t>39-71</t>
  </si>
  <si>
    <t>AGAR SANGRE</t>
  </si>
  <si>
    <t>39-72</t>
  </si>
  <si>
    <t>AGAR HEKTOEN</t>
  </si>
  <si>
    <t>39-73</t>
  </si>
  <si>
    <t>BACTIDENT OXIDASA PARA DETECCIÓN DE CITOCROMOOXIDASA EN MICROORGANISMOS</t>
  </si>
  <si>
    <t>STRIPS X 50</t>
  </si>
  <si>
    <t>39-74</t>
  </si>
  <si>
    <t>AGAR CANAMICINA-ESCULINA-ACIDA</t>
  </si>
  <si>
    <t>39-75</t>
  </si>
  <si>
    <t xml:space="preserve">AGAR R2A </t>
  </si>
  <si>
    <t>39-76</t>
  </si>
  <si>
    <t>AGAR BPLS PARA AISLAMIENTO DE SALMONELLA</t>
  </si>
  <si>
    <t>39-77</t>
  </si>
  <si>
    <t>AGAR MUELLER-HINTON</t>
  </si>
  <si>
    <t>39-78</t>
  </si>
  <si>
    <t>AGAR ROGOSA PARA LACTOBACILLUS</t>
  </si>
  <si>
    <t>39-79</t>
  </si>
  <si>
    <t>AGAR BPLS MODIFICADO</t>
  </si>
  <si>
    <t>39-80</t>
  </si>
  <si>
    <t xml:space="preserve">AGAR BASE BRILLIANCE SALMONELA </t>
  </si>
  <si>
    <t>39-81</t>
  </si>
  <si>
    <t xml:space="preserve">AGAR STREPTOCOCCUS KF </t>
  </si>
  <si>
    <t>39-82</t>
  </si>
  <si>
    <t xml:space="preserve">AGAR CLOSTRIDIUM REFORZADO </t>
  </si>
  <si>
    <t>39-83</t>
  </si>
  <si>
    <t xml:space="preserve">MEDIO REINFORCED CLOSTRIDIAL </t>
  </si>
  <si>
    <t>39-84</t>
  </si>
  <si>
    <t>EXTRACTO DE MALTA</t>
  </si>
  <si>
    <t>39-85</t>
  </si>
  <si>
    <t>CALDO CLORURO SODICO-PEPTONA TAMPONADO</t>
  </si>
  <si>
    <t>39-86</t>
  </si>
  <si>
    <t>MEDIO DE CULTIVO SIM</t>
  </si>
  <si>
    <t>39-87</t>
  </si>
  <si>
    <t>KIT ANTICUERPOS X 2 PARA RH (ANTI A ANTI B ANTI D)</t>
  </si>
  <si>
    <t>KIT</t>
  </si>
  <si>
    <t>39-88</t>
  </si>
  <si>
    <t>AGAR ANTIBIOTICO</t>
  </si>
  <si>
    <t>39-89</t>
  </si>
  <si>
    <t>MEDIO TB SEGÚN LOWENSTEIN-JENSEN</t>
  </si>
  <si>
    <t>39-90</t>
  </si>
  <si>
    <t xml:space="preserve">AGAR MYP </t>
  </si>
  <si>
    <t>39-91</t>
  </si>
  <si>
    <t>TRIPTONA</t>
  </si>
  <si>
    <t>39-92</t>
  </si>
  <si>
    <t xml:space="preserve">AGAR PARA COLIFORMES </t>
  </si>
  <si>
    <t>39-93</t>
  </si>
  <si>
    <t xml:space="preserve">AGAR GLUCOSA PEPTONA DE CASEINA </t>
  </si>
  <si>
    <t>39-94</t>
  </si>
  <si>
    <t xml:space="preserve">CALDO DE CEREBRO CORAZÓN </t>
  </si>
  <si>
    <t>39-95</t>
  </si>
  <si>
    <t xml:space="preserve">CALDO ROJO DE FENOL </t>
  </si>
  <si>
    <t>39-96</t>
  </si>
  <si>
    <t xml:space="preserve">REACTIVO DE GRIESS-ILOSVAY DE LOS NITRITOS </t>
  </si>
  <si>
    <t xml:space="preserve">BLANCO RAYAS </t>
  </si>
  <si>
    <t>39-97</t>
  </si>
  <si>
    <t>POLIMIXINA B PARA MEDIO DE CULTIVO BACILOS CEREUS</t>
  </si>
  <si>
    <t>39-98</t>
  </si>
  <si>
    <t xml:space="preserve">AGAR KANAMICINA ESCULINA AZIDA </t>
  </si>
  <si>
    <t>39-99</t>
  </si>
  <si>
    <t xml:space="preserve">AGAR KF PARA ESTREPTOCOCOS </t>
  </si>
  <si>
    <t>39-100</t>
  </si>
  <si>
    <t>AGAR KING B BASE</t>
  </si>
  <si>
    <t>39-101</t>
  </si>
  <si>
    <t>AGAR ROSA DE BENGALA (DRBC)</t>
  </si>
  <si>
    <t>39-102</t>
  </si>
  <si>
    <t xml:space="preserve">AGAR ROSA DE BENGALA-CLORANFENICOL </t>
  </si>
  <si>
    <t>39-103</t>
  </si>
  <si>
    <t>COLILERT (SUBSTRATO DEFINIDO PARA AGUAS)</t>
  </si>
  <si>
    <t>Kit</t>
  </si>
  <si>
    <t>39-104</t>
  </si>
  <si>
    <t>MEDIO DE CULTIVO OF SEG.HUGH</t>
  </si>
  <si>
    <t>39-105</t>
  </si>
  <si>
    <t xml:space="preserve">AGAR GELATINA </t>
  </si>
  <si>
    <t>39-106</t>
  </si>
  <si>
    <t xml:space="preserve">CALDO EXTRACTO DE MALTA </t>
  </si>
  <si>
    <t>39-107</t>
  </si>
  <si>
    <t xml:space="preserve">AGAR GRANULADO </t>
  </si>
  <si>
    <t>39-108</t>
  </si>
  <si>
    <t>AGAR SPS</t>
  </si>
  <si>
    <t>39-109</t>
  </si>
  <si>
    <t>MEDIO SELECTIVO CROMOGENICO COLIFORMES E-COLI</t>
  </si>
  <si>
    <t>39-110</t>
  </si>
  <si>
    <t>CALDO MOSSEL ENRIQUECIMIENTO ENTEROBACTERIA</t>
  </si>
  <si>
    <t>39-111</t>
  </si>
  <si>
    <t>AGAR S.S. MODIFICADO</t>
  </si>
  <si>
    <t>39-112</t>
  </si>
  <si>
    <t>AGAR VIOLETA CRISTAL ROJO NEUTRO BILIS</t>
  </si>
  <si>
    <t>39-113</t>
  </si>
  <si>
    <t>AGAR YEDC</t>
  </si>
  <si>
    <t>39-114</t>
  </si>
  <si>
    <t xml:space="preserve">MICROBAT OXIDASA </t>
  </si>
  <si>
    <t>39-115</t>
  </si>
  <si>
    <t xml:space="preserve">AGAR VERDE BRILLANTE MODIFICADO </t>
  </si>
  <si>
    <t>39-116</t>
  </si>
  <si>
    <t xml:space="preserve">AGAR VERDE BRILLANTE </t>
  </si>
  <si>
    <t>39-117</t>
  </si>
  <si>
    <t>AGAR EXTRACTO DE LEVADURA</t>
  </si>
  <si>
    <t>39-118</t>
  </si>
  <si>
    <t>AGAR CROMOGENICO CANDIDA</t>
  </si>
  <si>
    <t>39-119</t>
  </si>
  <si>
    <t>CALDO SABOURAUD DEXTROSA</t>
  </si>
  <si>
    <t>39-120</t>
  </si>
  <si>
    <t>AGAR SABOURAUD DEXTROSA</t>
  </si>
  <si>
    <t>39-121</t>
  </si>
  <si>
    <t>CALDO TRIPTONA DE SOYA</t>
  </si>
  <si>
    <t>39-122</t>
  </si>
  <si>
    <t>AGRA CHAPMAN</t>
  </si>
  <si>
    <t>N</t>
  </si>
  <si>
    <t>39-123</t>
  </si>
  <si>
    <t>AGAR F PARA PSEUDOMONA</t>
  </si>
  <si>
    <t>39-124</t>
  </si>
  <si>
    <t>AGAR OGY</t>
  </si>
  <si>
    <t>39-125</t>
  </si>
  <si>
    <t>AGAR PARA CLOSTTIDIUM RCM</t>
  </si>
  <si>
    <t>39-126</t>
  </si>
  <si>
    <t xml:space="preserve">AGAR SELECTIVO PARA HONGOS </t>
  </si>
  <si>
    <t>39-127</t>
  </si>
  <si>
    <t>AGUA DE TRIPTONA</t>
  </si>
  <si>
    <t>39-128</t>
  </si>
  <si>
    <t>CALDO FLUOROCULT CALDO LMX</t>
  </si>
  <si>
    <t>40 AMINOACIDOS</t>
  </si>
  <si>
    <t>40-01</t>
  </si>
  <si>
    <t>GLICINA</t>
  </si>
  <si>
    <t>C2H5NO2</t>
  </si>
  <si>
    <t>40-02</t>
  </si>
  <si>
    <t>L-TIROSINA</t>
  </si>
  <si>
    <t>40-03</t>
  </si>
  <si>
    <t>L(+)ASPARAGINA</t>
  </si>
  <si>
    <t>40-04</t>
  </si>
  <si>
    <t>L-CISTEINA</t>
  </si>
  <si>
    <t>C3H7O2NS</t>
  </si>
  <si>
    <t>40-05</t>
  </si>
  <si>
    <t>D-L TRIPTOFANO</t>
  </si>
  <si>
    <t>40-06</t>
  </si>
  <si>
    <t>S(+) SERINA</t>
  </si>
  <si>
    <t>40-07</t>
  </si>
  <si>
    <t>L-ISOLEUCINA</t>
  </si>
  <si>
    <t>40-08</t>
  </si>
  <si>
    <t>S-(-)TIROSINA</t>
  </si>
  <si>
    <t>40-09</t>
  </si>
  <si>
    <t>L-CISTINA</t>
  </si>
  <si>
    <t>40-10</t>
  </si>
  <si>
    <t>L-ALANINA</t>
  </si>
  <si>
    <t>40-11</t>
  </si>
  <si>
    <t>L-LEUCINA</t>
  </si>
  <si>
    <t>40-12</t>
  </si>
  <si>
    <t>L-FENILALANINA</t>
  </si>
  <si>
    <t>40-13</t>
  </si>
  <si>
    <t>L-METIONINA</t>
  </si>
  <si>
    <t>41 PEROXIDOS</t>
  </si>
  <si>
    <t>41-01</t>
  </si>
  <si>
    <t xml:space="preserve">PEROXIDO DE HIDROGENO </t>
  </si>
  <si>
    <t>H2O2</t>
  </si>
  <si>
    <t>42 HIDROCARBUROS AROMATICOS</t>
  </si>
  <si>
    <t>42-01</t>
  </si>
  <si>
    <t>BENCENO</t>
  </si>
  <si>
    <t>C6H6</t>
  </si>
  <si>
    <t>42-02</t>
  </si>
  <si>
    <t>TOLUENO</t>
  </si>
  <si>
    <t>C6H5CH3</t>
  </si>
  <si>
    <t>42-03</t>
  </si>
  <si>
    <t>NAFTALENO</t>
  </si>
  <si>
    <t>C10H8</t>
  </si>
  <si>
    <t>42-04</t>
  </si>
  <si>
    <t>CATECOL (1,2-DIHODROXIBENCENO)</t>
  </si>
  <si>
    <t>C6H4(OH)2</t>
  </si>
  <si>
    <t>42-05</t>
  </si>
  <si>
    <t>ESTIRENO</t>
  </si>
  <si>
    <t>PYROGALOL (ACIDO PIROGALICO) 1,2,3 BENCENOTRIOL</t>
  </si>
  <si>
    <t>42-06</t>
  </si>
  <si>
    <t>BENZALDEHÍDO 99%</t>
  </si>
  <si>
    <t>42-07</t>
  </si>
  <si>
    <t>BENZALDEHÍDO SINTESIS</t>
  </si>
  <si>
    <t>43 HIDROCARBUROS ALIFATICOS</t>
  </si>
  <si>
    <t>43-01</t>
  </si>
  <si>
    <t>XILENO</t>
  </si>
  <si>
    <t>C6H4(CH3)2</t>
  </si>
  <si>
    <t>43-02</t>
  </si>
  <si>
    <t>CICLOHEXANO</t>
  </si>
  <si>
    <t>C6H12</t>
  </si>
  <si>
    <t>43-03</t>
  </si>
  <si>
    <t>N-HEXANO</t>
  </si>
  <si>
    <t>43-04</t>
  </si>
  <si>
    <t>PARAFINA</t>
  </si>
  <si>
    <t>Kg</t>
  </si>
  <si>
    <t>43-05</t>
  </si>
  <si>
    <t>XILOL INDUSTRIAL (20L)</t>
  </si>
  <si>
    <t>44 CETONAS</t>
  </si>
  <si>
    <t>44-01</t>
  </si>
  <si>
    <t>ACETONA (2-PROPANONA)</t>
  </si>
  <si>
    <t>CH3(CO)CH3</t>
  </si>
  <si>
    <t>44-02</t>
  </si>
  <si>
    <t xml:space="preserve">ACETONA PARA ANALISIS EMSURE </t>
  </si>
  <si>
    <t>44-03</t>
  </si>
  <si>
    <t>ACETOFENONA</t>
  </si>
  <si>
    <t>44-04</t>
  </si>
  <si>
    <t>CICLOPENTANONA</t>
  </si>
  <si>
    <t>C5H8O</t>
  </si>
  <si>
    <t>45 ANHIDRIDOS</t>
  </si>
  <si>
    <t>45-01</t>
  </si>
  <si>
    <t>ANHIDRIDO ACETICO</t>
  </si>
  <si>
    <t>(CH3CO)2O</t>
  </si>
  <si>
    <t>45-02</t>
  </si>
  <si>
    <t>ANHIDRIDO FTALICO</t>
  </si>
  <si>
    <t>45-03</t>
  </si>
  <si>
    <t>ANHIDRIDO MOLIBDICO</t>
  </si>
  <si>
    <t>46 ETERES</t>
  </si>
  <si>
    <t>46-01</t>
  </si>
  <si>
    <t>ETER ETILICO</t>
  </si>
  <si>
    <t>C2H5-O-C2H5</t>
  </si>
  <si>
    <t>46-02</t>
  </si>
  <si>
    <t>ETER DE PETROLEO (BENCINA)</t>
  </si>
  <si>
    <t>46-03</t>
  </si>
  <si>
    <t>ETER DIETILICO PARA ANALISIS EMSURE</t>
  </si>
  <si>
    <t>46-04</t>
  </si>
  <si>
    <t>POLIETILENGLICOL 1500</t>
  </si>
  <si>
    <t>46-05</t>
  </si>
  <si>
    <t>POLIETILENGLICOL 35000</t>
  </si>
  <si>
    <t>46-06</t>
  </si>
  <si>
    <t xml:space="preserve">ETER MONOMETILICO DEL ETILENGLICOL </t>
  </si>
  <si>
    <t>46-07</t>
  </si>
  <si>
    <t>AZOMETANO</t>
  </si>
  <si>
    <t>47 ESTERES</t>
  </si>
  <si>
    <t>47-01</t>
  </si>
  <si>
    <t>ACETATO DE ETILO</t>
  </si>
  <si>
    <t>48  FENOLES</t>
  </si>
  <si>
    <t>48-01</t>
  </si>
  <si>
    <t>FENOL</t>
  </si>
  <si>
    <t>C6H6O</t>
  </si>
  <si>
    <t>48-02</t>
  </si>
  <si>
    <t>4- AMINOFENOL</t>
  </si>
  <si>
    <t>C6H6O(NH2)</t>
  </si>
  <si>
    <t>48-03</t>
  </si>
  <si>
    <t>GUAIACOL</t>
  </si>
  <si>
    <t>C7H8O2</t>
  </si>
  <si>
    <t>48-04</t>
  </si>
  <si>
    <t>TYMOL</t>
  </si>
  <si>
    <t>5-methyl-2-(isopropyl)phenol</t>
  </si>
  <si>
    <t>48-05</t>
  </si>
  <si>
    <t>1-NAFTOL</t>
  </si>
  <si>
    <t>C10H7OH</t>
  </si>
  <si>
    <t>48-06</t>
  </si>
  <si>
    <t>HIDROQUINONA</t>
  </si>
  <si>
    <t>48-07</t>
  </si>
  <si>
    <t>CATECOL</t>
  </si>
  <si>
    <t>48-08</t>
  </si>
  <si>
    <t>8 HIDRIXIQUINOLEINA</t>
  </si>
  <si>
    <t>C9H6NOH</t>
  </si>
  <si>
    <t>48-09</t>
  </si>
  <si>
    <t>ORCINOL</t>
  </si>
  <si>
    <t>48-10</t>
  </si>
  <si>
    <t>2-NAFTOL</t>
  </si>
  <si>
    <t>48-11</t>
  </si>
  <si>
    <t>NAFTALENO-1,5-DIOL</t>
  </si>
  <si>
    <t>48-12</t>
  </si>
  <si>
    <t>RESORCINOL</t>
  </si>
  <si>
    <t>C6H6O2</t>
  </si>
  <si>
    <t>48-13</t>
  </si>
  <si>
    <t>ANTRAQUINONA</t>
  </si>
  <si>
    <t>C14H8O2</t>
  </si>
  <si>
    <t>49  PROTEINAS</t>
  </si>
  <si>
    <t>49-01</t>
  </si>
  <si>
    <t>ALBUMINA SLN 22%</t>
  </si>
  <si>
    <t>ALB</t>
  </si>
  <si>
    <t>49-02</t>
  </si>
  <si>
    <t>ALBUMINA DE HUEVO</t>
  </si>
  <si>
    <t>49-03</t>
  </si>
  <si>
    <t>ALBUMINA FRACCION V (DE SUERO BOVINO)</t>
  </si>
  <si>
    <t>49-04</t>
  </si>
  <si>
    <t>Lizozima</t>
  </si>
  <si>
    <t>49-05</t>
  </si>
  <si>
    <t>Cintas de Catalaza (bactident catalasa frasco x 30ml)</t>
  </si>
  <si>
    <t>50 SURFACTANTES</t>
  </si>
  <si>
    <t>50-01</t>
  </si>
  <si>
    <t>TWEEN 80</t>
  </si>
  <si>
    <t>C58H114O26</t>
  </si>
  <si>
    <t>50-02</t>
  </si>
  <si>
    <t>TWEEN 20</t>
  </si>
  <si>
    <t>50-03</t>
  </si>
  <si>
    <t>TWEEN 40</t>
  </si>
  <si>
    <t>C62 H122 O26</t>
  </si>
  <si>
    <t>51 SPECTROQUANT</t>
  </si>
  <si>
    <t>51-01</t>
  </si>
  <si>
    <t>SPECTROQUANT ALUMINIO</t>
  </si>
  <si>
    <t>Test</t>
  </si>
  <si>
    <t>51-02</t>
  </si>
  <si>
    <t>SPECTROQUANT NITRATOS</t>
  </si>
  <si>
    <t>51-03</t>
  </si>
  <si>
    <t>SPECTROQUANT SULFATOS</t>
  </si>
  <si>
    <t>51-04</t>
  </si>
  <si>
    <t>SPECTROQUANT FOSFATOS</t>
  </si>
  <si>
    <t>51-05</t>
  </si>
  <si>
    <t>SPECTROQUANT CALCIO</t>
  </si>
  <si>
    <t>51-06</t>
  </si>
  <si>
    <t>SPECTROQUANT HIERRO</t>
  </si>
  <si>
    <t>52. TEST AGUAS</t>
  </si>
  <si>
    <t>52-01</t>
  </si>
  <si>
    <t>TEST NITRATOS 10-25-50-75-100-125-150 MG/L NO3- AQUAMERCK</t>
  </si>
  <si>
    <t>52-02</t>
  </si>
  <si>
    <t>TEST KIT DE OXIGENO DISUELTO (O-10 PPM)</t>
  </si>
  <si>
    <t>52-03</t>
  </si>
  <si>
    <t>DUREZA TOTAL 0-150 PPM (1 GOTA – 5 PPMCaCO3) (KIT AGUAS)</t>
  </si>
  <si>
    <t>52-04</t>
  </si>
  <si>
    <t xml:space="preserve">TEST KIT GENERAL 6 PARAMETROS </t>
  </si>
  <si>
    <t>52-05</t>
  </si>
  <si>
    <t xml:space="preserve">ESTANDAR DE CONDUCTIVIDAD DE 84 US </t>
  </si>
  <si>
    <t>52-06</t>
  </si>
  <si>
    <t>TEST AQUAMERCK PARA ALCALINIDAD</t>
  </si>
  <si>
    <t>caja</t>
  </si>
  <si>
    <t>52-07</t>
  </si>
  <si>
    <t>PATRON DE 10 NTU</t>
  </si>
  <si>
    <t>52-08</t>
  </si>
  <si>
    <t>TEST FOSFATOS</t>
  </si>
  <si>
    <t>52-09</t>
  </si>
  <si>
    <t>NITRATO PATRON (1000ppm)</t>
  </si>
  <si>
    <t>NO3</t>
  </si>
  <si>
    <t>52-10</t>
  </si>
  <si>
    <t>TEST  AMONIO Spectroquant</t>
  </si>
  <si>
    <t>52-11</t>
  </si>
  <si>
    <t>Test X 25</t>
  </si>
  <si>
    <t>52-12</t>
  </si>
  <si>
    <t>TEST NITRATOS FOTOMETRICO</t>
  </si>
  <si>
    <t>52-13</t>
  </si>
  <si>
    <t xml:space="preserve">TEST CLORO AGUA DULCE </t>
  </si>
  <si>
    <t>BLISTER</t>
  </si>
  <si>
    <t>52-14</t>
  </si>
  <si>
    <t>TEST Ph 4,5-9</t>
  </si>
  <si>
    <t>52-15</t>
  </si>
  <si>
    <t xml:space="preserve">AQUAMERCK CLORO Y pH </t>
  </si>
  <si>
    <t>x200det</t>
  </si>
  <si>
    <t>52-16</t>
  </si>
  <si>
    <t>SPECTROQUANT CLORO CUBETAS</t>
  </si>
  <si>
    <t>52-17</t>
  </si>
  <si>
    <t>PATRON DE 0 NTU</t>
  </si>
  <si>
    <t>Ml</t>
  </si>
  <si>
    <t>52-18</t>
  </si>
  <si>
    <t>ESTANDAR DE ALMIDÓN 0,1N  TITRISOL</t>
  </si>
  <si>
    <t>53 JABONES, DETERGENTES, DESINFECTANTES Y OTROS</t>
  </si>
  <si>
    <t>53-01</t>
  </si>
  <si>
    <t>DETERGENTE NEUTRO CONCENTRADO PARA LABORATORIO</t>
  </si>
  <si>
    <t>53-02</t>
  </si>
  <si>
    <t xml:space="preserve">ALCOHOL ANTISEPTICO AL 70%  </t>
  </si>
  <si>
    <t>53-03</t>
  </si>
  <si>
    <t>BENZAL (CLORURO DE BENZALCONIO) AL 1%</t>
  </si>
  <si>
    <t>53-04</t>
  </si>
  <si>
    <t>DETERGENTE DZ8050 PARA LA REMOCIÓN DE RESIDUOS DE CAL</t>
  </si>
  <si>
    <t>53-05</t>
  </si>
  <si>
    <t>DETERGENTE ALCALINO</t>
  </si>
  <si>
    <t>53-06</t>
  </si>
  <si>
    <t>SOLUCION LIMPIADORA PARA AUTOCALVE (Caja x 10 sobres)</t>
  </si>
  <si>
    <t>Sobres</t>
  </si>
  <si>
    <t>53-07</t>
  </si>
  <si>
    <t>SODOSIL RM 01 ALCALINO</t>
  </si>
  <si>
    <t>53-08</t>
  </si>
  <si>
    <t>SODOSIL RM 02 NEUTRO</t>
  </si>
  <si>
    <t>54 SULFOXIDOS</t>
  </si>
  <si>
    <t>54-01</t>
  </si>
  <si>
    <t>DIMETILSULFOXIDO</t>
  </si>
  <si>
    <t>(CH3)2SO</t>
  </si>
  <si>
    <t>55 BIOQUIMICA</t>
  </si>
  <si>
    <t>55-01</t>
  </si>
  <si>
    <t>TIAMINIO CLORURO CLORHIDRATO</t>
  </si>
  <si>
    <t>VIT B1</t>
  </si>
  <si>
    <t>55-02</t>
  </si>
  <si>
    <t xml:space="preserve">AZUL DE COOMASSIE G </t>
  </si>
  <si>
    <t>C47H48N3NaO7S2</t>
  </si>
  <si>
    <t>55-03</t>
  </si>
  <si>
    <t>TRITÓN</t>
  </si>
  <si>
    <t>C34H62O11</t>
  </si>
  <si>
    <t>55-04</t>
  </si>
  <si>
    <t>ANTRONA</t>
  </si>
  <si>
    <t>55-05</t>
  </si>
  <si>
    <t>DITIOTREITOL 1M</t>
  </si>
  <si>
    <t>55-06</t>
  </si>
  <si>
    <t>BROMURO DE ETIDIO SLN</t>
  </si>
  <si>
    <t>55-07</t>
  </si>
  <si>
    <t>D(+)-MANOSA</t>
  </si>
  <si>
    <t>55-08</t>
  </si>
  <si>
    <t>ANAEROTEST CAJA x 50</t>
  </si>
  <si>
    <t>55-09</t>
  </si>
  <si>
    <t>AGAROSA TIPO I ESTÁNDAR PB</t>
  </si>
  <si>
    <t>55-10</t>
  </si>
  <si>
    <t>GLICINA PARA ELECTROFORESIS</t>
  </si>
  <si>
    <t>55-11</t>
  </si>
  <si>
    <t>TIRAS REACTIVAS PARA ORINA</t>
  </si>
  <si>
    <t>x100</t>
  </si>
  <si>
    <t>55-12</t>
  </si>
  <si>
    <t>XILENE CIANOL</t>
  </si>
  <si>
    <t>55-13</t>
  </si>
  <si>
    <t xml:space="preserve">AZUL DE COOMASSIE R </t>
  </si>
  <si>
    <t>56 PLATINO</t>
  </si>
  <si>
    <t>56-01</t>
  </si>
  <si>
    <t>ACIDO HEXACLOROPLATINICO(IV)HEXAHIDRATADO</t>
  </si>
  <si>
    <t>56 MERCAPTANOS</t>
  </si>
  <si>
    <t>MERCAPTOETANOL</t>
  </si>
  <si>
    <t>57 ISOCIANATOS</t>
  </si>
  <si>
    <t>57-01</t>
  </si>
  <si>
    <t>DIISOCIANATO DE TOLUIENO</t>
  </si>
  <si>
    <t>58-RESINAS</t>
  </si>
  <si>
    <t>58-01</t>
  </si>
  <si>
    <t>RESINA POLIESTER</t>
  </si>
  <si>
    <t>58-02</t>
  </si>
  <si>
    <t>EUKITT</t>
  </si>
  <si>
    <t>58-03</t>
  </si>
  <si>
    <t>BÁLSAMO DEL CANADA</t>
  </si>
  <si>
    <t>59-SELENIO</t>
  </si>
  <si>
    <t>59-01</t>
  </si>
  <si>
    <t>SELENIO EN POLVO (SELENIO NEGRO 99)</t>
  </si>
  <si>
    <t>60-ESTRONCIO</t>
  </si>
  <si>
    <t>60-01</t>
  </si>
  <si>
    <t>ESTRONCIO CLORURO HEXAHIDRATO</t>
  </si>
  <si>
    <t>70-NITRILO</t>
  </si>
  <si>
    <t>70-01</t>
  </si>
  <si>
    <t>ACETONITRILO</t>
  </si>
  <si>
    <t>80-BIOMOL</t>
  </si>
  <si>
    <t>80-01</t>
  </si>
  <si>
    <t>KIT PCR PURIFICACION - QUIAQUICK (250)</t>
  </si>
  <si>
    <t>80-02</t>
  </si>
  <si>
    <t xml:space="preserve">TREHALOSA </t>
  </si>
  <si>
    <t>80-03</t>
  </si>
  <si>
    <t>BIOLASE DNA POLIMERASA</t>
  </si>
  <si>
    <t>80-04</t>
  </si>
  <si>
    <t>BUFFER DE CARGA AZUL 5X PARA DNA</t>
  </si>
  <si>
    <t>80-05</t>
  </si>
  <si>
    <t xml:space="preserve">GEL RED NUCLEIC ACID </t>
  </si>
  <si>
    <t>80-06</t>
  </si>
  <si>
    <t xml:space="preserve">KIT PARA EXTRACCIÓN DE ADN DE INSECTOS </t>
  </si>
  <si>
    <t>80-07</t>
  </si>
  <si>
    <t>KIT PARA EXTRACCIÓN DE ADN DE PLANTAS</t>
  </si>
  <si>
    <t>80-08</t>
  </si>
  <si>
    <t>KIT PCR TAQ DNA POLYMERASE</t>
  </si>
  <si>
    <t>80-09</t>
  </si>
  <si>
    <t>MIX DNTPS 100MM BIOLINE</t>
  </si>
  <si>
    <t>80-10</t>
  </si>
  <si>
    <t>PROTEINASA K</t>
  </si>
  <si>
    <t>80-11</t>
  </si>
  <si>
    <t>BROMURO DE CETILTRIMETILAMONIO (CETAB)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</si>
</sst>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2.0"/>
      <color theme="1"/>
      <name val="Calibri"/>
      <scheme val="minor"/>
    </font>
    <font>
      <b/>
      <sz val="11.0"/>
      <color theme="1"/>
      <name val="Calibri"/>
      <scheme val="minor"/>
    </font>
    <font/>
    <font>
      <sz val="11.0"/>
      <color theme="1"/>
      <name val="Calibri"/>
      <scheme val="minor"/>
    </font>
    <font>
      <sz val="11.0"/>
      <color theme="9"/>
      <name val="Calibri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F7CAAC"/>
        <bgColor rgb="FFF7CAAC"/>
      </patternFill>
    </fill>
    <fill>
      <patternFill patternType="solid">
        <fgColor rgb="FF00B0F0"/>
        <bgColor rgb="FF00B0F0"/>
      </patternFill>
    </fill>
    <fill>
      <patternFill patternType="solid">
        <fgColor rgb="FFFFE598"/>
        <bgColor rgb="FFFFE598"/>
      </patternFill>
    </fill>
    <fill>
      <patternFill patternType="solid">
        <fgColor rgb="FFF4B083"/>
        <bgColor rgb="FFF4B083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1" fillId="2" fontId="1" numFmtId="49" xfId="0" applyAlignment="1" applyBorder="1" applyFill="1" applyFont="1" applyNumberForma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readingOrder="0" shrinkToFit="0" vertical="center" wrapText="1"/>
    </xf>
    <xf borderId="2" fillId="3" fontId="1" numFmtId="0" xfId="0" applyAlignment="1" applyBorder="1" applyFill="1" applyFont="1">
      <alignment horizontal="center" vertical="center"/>
    </xf>
    <xf borderId="3" fillId="0" fontId="2" numFmtId="0" xfId="0" applyBorder="1" applyFont="1"/>
    <xf borderId="4" fillId="0" fontId="2" numFmtId="0" xfId="0" applyBorder="1" applyFont="1"/>
    <xf borderId="5" fillId="4" fontId="1" numFmtId="0" xfId="0" applyAlignment="1" applyBorder="1" applyFill="1" applyFont="1">
      <alignment horizontal="center" vertical="center"/>
    </xf>
    <xf borderId="6" fillId="0" fontId="2" numFmtId="0" xfId="0" applyBorder="1" applyFont="1"/>
    <xf borderId="7" fillId="0" fontId="2" numFmtId="0" xfId="0" applyBorder="1" applyFont="1"/>
    <xf borderId="8" fillId="5" fontId="1" numFmtId="0" xfId="0" applyAlignment="1" applyBorder="1" applyFill="1" applyFont="1">
      <alignment horizontal="center" vertical="center"/>
    </xf>
    <xf borderId="9" fillId="5" fontId="1" numFmtId="0" xfId="0" applyAlignment="1" applyBorder="1" applyFont="1">
      <alignment horizontal="center" vertical="center"/>
    </xf>
    <xf borderId="10" fillId="5" fontId="1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vertical="center"/>
    </xf>
    <xf borderId="1" fillId="6" fontId="1" numFmtId="49" xfId="0" applyAlignment="1" applyBorder="1" applyFill="1" applyFont="1" applyNumberFormat="1">
      <alignment horizontal="center" vertical="center"/>
    </xf>
    <xf borderId="1" fillId="7" fontId="3" numFmtId="0" xfId="0" applyAlignment="1" applyBorder="1" applyFill="1" applyFont="1">
      <alignment horizontal="center" vertical="center"/>
    </xf>
    <xf borderId="1" fillId="0" fontId="3" numFmtId="0" xfId="0" applyAlignment="1" applyBorder="1" applyFont="1">
      <alignment horizontal="center" readingOrder="0" vertical="center"/>
    </xf>
    <xf borderId="11" fillId="8" fontId="3" numFmtId="0" xfId="0" applyAlignment="1" applyBorder="1" applyFill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vertical="center"/>
    </xf>
    <xf borderId="11" fillId="9" fontId="3" numFmtId="0" xfId="0" applyAlignment="1" applyBorder="1" applyFill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5" fillId="0" fontId="3" numFmtId="0" xfId="0" applyAlignment="1" applyBorder="1" applyFont="1">
      <alignment horizontal="center" vertical="center"/>
    </xf>
    <xf borderId="11" fillId="10" fontId="4" numFmtId="0" xfId="0" applyAlignment="1" applyBorder="1" applyFill="1" applyFont="1">
      <alignment horizontal="center" vertical="center"/>
    </xf>
    <xf borderId="16" fillId="0" fontId="3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6" fillId="4" fontId="1" numFmtId="0" xfId="0" applyAlignment="1" applyBorder="1" applyFont="1">
      <alignment horizontal="center" vertical="center"/>
    </xf>
    <xf borderId="7" fillId="4" fontId="1" numFmtId="0" xfId="0" applyAlignment="1" applyBorder="1" applyFont="1">
      <alignment horizontal="center" vertical="center"/>
    </xf>
    <xf borderId="1" fillId="7" fontId="3" numFmtId="0" xfId="0" applyAlignment="1" applyBorder="1" applyFont="1">
      <alignment horizontal="center" shrinkToFit="0" vertical="center" wrapText="1"/>
    </xf>
    <xf borderId="1" fillId="8" fontId="3" numFmtId="0" xfId="0" applyAlignment="1" applyBorder="1" applyFont="1">
      <alignment horizontal="center" vertical="center"/>
    </xf>
    <xf borderId="0" fillId="0" fontId="0" numFmtId="0" xfId="0" applyAlignment="1" applyFont="1">
      <alignment horizontal="center"/>
    </xf>
    <xf borderId="0" fillId="0" fontId="0" numFmtId="49" xfId="0" applyAlignment="1" applyFont="1" applyNumberFormat="1">
      <alignment horizontal="center"/>
    </xf>
  </cellXfs>
  <cellStyles count="1">
    <cellStyle xfId="0" name="Normal" builtinId="0"/>
  </cellStyles>
  <dxfs count="4">
    <dxf>
      <font/>
      <fill>
        <patternFill patternType="solid">
          <fgColor theme="0"/>
          <bgColor theme="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7.78"/>
    <col customWidth="1" min="2" max="2" width="8.11"/>
    <col customWidth="1" min="3" max="3" width="88.89"/>
    <col customWidth="1" min="4" max="4" width="25.33"/>
    <col customWidth="1" min="5" max="5" width="18.0"/>
    <col customWidth="1" hidden="1" min="6" max="6" width="10.11"/>
    <col customWidth="1" hidden="1" min="7" max="8" width="9.44"/>
    <col customWidth="1" hidden="1" min="9" max="9" width="8.89"/>
    <col customWidth="1" hidden="1" min="10" max="10" width="9.44"/>
    <col customWidth="1" hidden="1" min="11" max="11" width="10.44"/>
    <col customWidth="1" hidden="1" min="12" max="12" width="11.0"/>
    <col customWidth="1" min="13" max="14" width="11.0"/>
    <col customWidth="1" min="15" max="15" width="12.11"/>
    <col customWidth="1" min="16" max="28" width="11.0"/>
  </cols>
  <sheetData>
    <row r="1" ht="15.75" customHeight="1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" t="s">
        <v>12</v>
      </c>
      <c r="N1" s="5" t="s">
        <v>13</v>
      </c>
      <c r="O1" s="4" t="s">
        <v>14</v>
      </c>
      <c r="P1" s="6" t="s">
        <v>15</v>
      </c>
      <c r="Q1" s="7"/>
      <c r="R1" s="8"/>
    </row>
    <row r="2" ht="15.75" customHeight="1">
      <c r="A2" s="9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  <c r="P2" s="12"/>
      <c r="Q2" s="13"/>
      <c r="R2" s="14"/>
    </row>
    <row r="3" ht="15.75" customHeight="1">
      <c r="A3" s="15">
        <v>1.0</v>
      </c>
      <c r="B3" s="16" t="s">
        <v>17</v>
      </c>
      <c r="C3" s="17" t="s">
        <v>18</v>
      </c>
      <c r="D3" s="15" t="s">
        <v>19</v>
      </c>
      <c r="E3" s="15" t="s">
        <v>20</v>
      </c>
      <c r="F3" s="15">
        <v>1000.0</v>
      </c>
      <c r="G3" s="15">
        <v>0.0</v>
      </c>
      <c r="H3" s="15"/>
      <c r="I3" s="15"/>
      <c r="J3" s="15"/>
      <c r="K3" s="15">
        <f t="shared" ref="K3:K10" si="1">+(F3-(G3+H3)+I3)-J3</f>
        <v>1000</v>
      </c>
      <c r="L3" s="15">
        <v>700.0</v>
      </c>
      <c r="M3" s="18"/>
      <c r="N3" s="15">
        <f t="shared" ref="N3:N10" si="2">L3-M3</f>
        <v>700</v>
      </c>
      <c r="O3" s="17" t="s">
        <v>21</v>
      </c>
      <c r="P3" s="19"/>
      <c r="Q3" s="20" t="s">
        <v>22</v>
      </c>
      <c r="R3" s="21">
        <v>0.0</v>
      </c>
    </row>
    <row r="4" ht="15.75" customHeight="1">
      <c r="A4" s="15">
        <v>2.0</v>
      </c>
      <c r="B4" s="16" t="s">
        <v>23</v>
      </c>
      <c r="C4" s="17" t="s">
        <v>24</v>
      </c>
      <c r="D4" s="17" t="s">
        <v>25</v>
      </c>
      <c r="E4" s="15" t="s">
        <v>26</v>
      </c>
      <c r="F4" s="15">
        <v>500.0</v>
      </c>
      <c r="G4" s="15">
        <v>0.0</v>
      </c>
      <c r="H4" s="15"/>
      <c r="I4" s="15"/>
      <c r="J4" s="15"/>
      <c r="K4" s="15">
        <f t="shared" si="1"/>
        <v>500</v>
      </c>
      <c r="L4" s="15">
        <v>1000.0</v>
      </c>
      <c r="M4" s="15"/>
      <c r="N4" s="15">
        <f t="shared" si="2"/>
        <v>1000</v>
      </c>
      <c r="O4" s="17" t="s">
        <v>21</v>
      </c>
      <c r="P4" s="22"/>
      <c r="Q4" s="23" t="s">
        <v>27</v>
      </c>
      <c r="R4" s="24" t="s">
        <v>28</v>
      </c>
    </row>
    <row r="5" ht="15.75" customHeight="1">
      <c r="A5" s="15">
        <v>3.0</v>
      </c>
      <c r="B5" s="16" t="s">
        <v>29</v>
      </c>
      <c r="C5" s="17" t="s">
        <v>30</v>
      </c>
      <c r="D5" s="17" t="s">
        <v>31</v>
      </c>
      <c r="E5" s="15" t="s">
        <v>26</v>
      </c>
      <c r="F5" s="15">
        <v>500.0</v>
      </c>
      <c r="G5" s="15">
        <v>25.0</v>
      </c>
      <c r="H5" s="15"/>
      <c r="I5" s="15"/>
      <c r="J5" s="15"/>
      <c r="K5" s="15">
        <f t="shared" si="1"/>
        <v>475</v>
      </c>
      <c r="L5" s="15">
        <v>250.0</v>
      </c>
      <c r="M5" s="15"/>
      <c r="N5" s="15">
        <f t="shared" si="2"/>
        <v>250</v>
      </c>
      <c r="O5" s="17" t="s">
        <v>21</v>
      </c>
      <c r="P5" s="25"/>
      <c r="Q5" s="23" t="s">
        <v>32</v>
      </c>
      <c r="R5" s="24" t="s">
        <v>33</v>
      </c>
    </row>
    <row r="6" ht="15.75" customHeight="1">
      <c r="A6" s="15">
        <v>4.0</v>
      </c>
      <c r="B6" s="16" t="s">
        <v>34</v>
      </c>
      <c r="C6" s="17" t="s">
        <v>35</v>
      </c>
      <c r="D6" s="17" t="s">
        <v>36</v>
      </c>
      <c r="E6" s="15" t="s">
        <v>37</v>
      </c>
      <c r="F6" s="15">
        <v>0.0</v>
      </c>
      <c r="G6" s="15">
        <v>0.0</v>
      </c>
      <c r="H6" s="15"/>
      <c r="I6" s="15"/>
      <c r="J6" s="15"/>
      <c r="K6" s="15">
        <f t="shared" si="1"/>
        <v>0</v>
      </c>
      <c r="L6" s="15">
        <v>0.0</v>
      </c>
      <c r="M6" s="15"/>
      <c r="N6" s="15">
        <f t="shared" si="2"/>
        <v>0</v>
      </c>
      <c r="O6" s="17" t="s">
        <v>21</v>
      </c>
      <c r="P6" s="26"/>
      <c r="Q6" s="27" t="s">
        <v>38</v>
      </c>
      <c r="R6" s="28" t="s">
        <v>39</v>
      </c>
    </row>
    <row r="7" ht="15.75" customHeight="1">
      <c r="A7" s="15">
        <v>5.0</v>
      </c>
      <c r="B7" s="16" t="s">
        <v>40</v>
      </c>
      <c r="C7" s="17" t="s">
        <v>41</v>
      </c>
      <c r="D7" s="17" t="s">
        <v>42</v>
      </c>
      <c r="E7" s="15" t="s">
        <v>26</v>
      </c>
      <c r="F7" s="15">
        <v>1000.0</v>
      </c>
      <c r="G7" s="15">
        <v>0.0</v>
      </c>
      <c r="H7" s="15"/>
      <c r="I7" s="15"/>
      <c r="J7" s="15"/>
      <c r="K7" s="15">
        <f t="shared" si="1"/>
        <v>1000</v>
      </c>
      <c r="L7" s="15">
        <v>1500.0</v>
      </c>
      <c r="M7" s="18">
        <v>50.0</v>
      </c>
      <c r="N7" s="15">
        <f t="shared" si="2"/>
        <v>1450</v>
      </c>
      <c r="O7" s="17" t="s">
        <v>21</v>
      </c>
      <c r="P7" s="29"/>
      <c r="Q7" s="29"/>
      <c r="R7" s="29"/>
    </row>
    <row r="8" ht="15.75" customHeight="1">
      <c r="A8" s="15">
        <v>6.0</v>
      </c>
      <c r="B8" s="16" t="s">
        <v>43</v>
      </c>
      <c r="C8" s="17" t="s">
        <v>44</v>
      </c>
      <c r="D8" s="17" t="s">
        <v>45</v>
      </c>
      <c r="E8" s="15" t="s">
        <v>26</v>
      </c>
      <c r="F8" s="15">
        <v>2.0</v>
      </c>
      <c r="G8" s="15">
        <v>0.0</v>
      </c>
      <c r="H8" s="15"/>
      <c r="I8" s="15"/>
      <c r="J8" s="15"/>
      <c r="K8" s="15">
        <f t="shared" si="1"/>
        <v>2</v>
      </c>
      <c r="L8" s="15">
        <v>2.0</v>
      </c>
      <c r="M8" s="15"/>
      <c r="N8" s="15">
        <f t="shared" si="2"/>
        <v>2</v>
      </c>
      <c r="O8" s="17" t="s">
        <v>46</v>
      </c>
      <c r="P8" s="29"/>
      <c r="Q8" s="29"/>
      <c r="R8" s="29"/>
    </row>
    <row r="9" ht="15.75" customHeight="1">
      <c r="A9" s="15">
        <v>7.0</v>
      </c>
      <c r="B9" s="16" t="s">
        <v>47</v>
      </c>
      <c r="C9" s="17" t="s">
        <v>48</v>
      </c>
      <c r="D9" s="15" t="s">
        <v>49</v>
      </c>
      <c r="E9" s="15" t="s">
        <v>50</v>
      </c>
      <c r="F9" s="15">
        <v>1070.0</v>
      </c>
      <c r="G9" s="15">
        <v>0.0</v>
      </c>
      <c r="H9" s="15"/>
      <c r="I9" s="15"/>
      <c r="J9" s="15"/>
      <c r="K9" s="15">
        <f t="shared" si="1"/>
        <v>1070</v>
      </c>
      <c r="L9" s="15">
        <v>1000.0</v>
      </c>
      <c r="M9" s="15"/>
      <c r="N9" s="15">
        <f t="shared" si="2"/>
        <v>1000</v>
      </c>
      <c r="O9" s="17" t="s">
        <v>21</v>
      </c>
      <c r="P9" s="29"/>
      <c r="Q9" s="29"/>
      <c r="R9" s="29"/>
    </row>
    <row r="10" ht="15.75" customHeight="1">
      <c r="A10" s="15">
        <v>8.0</v>
      </c>
      <c r="B10" s="16" t="s">
        <v>51</v>
      </c>
      <c r="C10" s="17" t="s">
        <v>52</v>
      </c>
      <c r="D10" s="15" t="s">
        <v>49</v>
      </c>
      <c r="E10" s="15" t="s">
        <v>37</v>
      </c>
      <c r="F10" s="15">
        <v>1000.0</v>
      </c>
      <c r="G10" s="15">
        <v>0.0</v>
      </c>
      <c r="H10" s="15"/>
      <c r="I10" s="15"/>
      <c r="J10" s="15"/>
      <c r="K10" s="15">
        <f t="shared" si="1"/>
        <v>1000</v>
      </c>
      <c r="L10" s="15"/>
      <c r="M10" s="15"/>
      <c r="N10" s="15">
        <f t="shared" si="2"/>
        <v>0</v>
      </c>
      <c r="O10" s="17" t="s">
        <v>21</v>
      </c>
      <c r="P10" s="29"/>
      <c r="Q10" s="29"/>
      <c r="R10" s="29"/>
    </row>
    <row r="11" ht="15.75" customHeight="1">
      <c r="A11" s="9" t="s">
        <v>53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1"/>
      <c r="P11" s="29"/>
      <c r="Q11" s="29"/>
      <c r="R11" s="29"/>
    </row>
    <row r="12" ht="15.75" customHeight="1">
      <c r="A12" s="15">
        <v>9.0</v>
      </c>
      <c r="B12" s="16" t="s">
        <v>54</v>
      </c>
      <c r="C12" s="32" t="s">
        <v>55</v>
      </c>
      <c r="D12" s="17" t="s">
        <v>56</v>
      </c>
      <c r="E12" s="15" t="s">
        <v>26</v>
      </c>
      <c r="F12" s="15">
        <v>3600.0</v>
      </c>
      <c r="G12" s="15"/>
      <c r="H12" s="15"/>
      <c r="I12" s="15">
        <v>500.0</v>
      </c>
      <c r="J12" s="15"/>
      <c r="K12" s="15">
        <f>+(F12-(G12+H12)+I12)-J12</f>
        <v>4100</v>
      </c>
      <c r="L12" s="15">
        <v>2800.0</v>
      </c>
      <c r="M12" s="15"/>
      <c r="N12" s="15">
        <f t="shared" ref="N12:N34" si="3">L12-M12</f>
        <v>2800</v>
      </c>
      <c r="O12" s="17" t="s">
        <v>21</v>
      </c>
      <c r="P12" s="29"/>
      <c r="Q12" s="29"/>
      <c r="R12" s="29"/>
    </row>
    <row r="13" ht="15.75" customHeight="1">
      <c r="A13" s="15">
        <v>10.0</v>
      </c>
      <c r="B13" s="16" t="s">
        <v>57</v>
      </c>
      <c r="C13" s="32" t="s">
        <v>58</v>
      </c>
      <c r="D13" s="15" t="s">
        <v>59</v>
      </c>
      <c r="E13" s="15" t="s">
        <v>20</v>
      </c>
      <c r="F13" s="15"/>
      <c r="G13" s="15"/>
      <c r="H13" s="15"/>
      <c r="I13" s="15"/>
      <c r="J13" s="15"/>
      <c r="K13" s="15"/>
      <c r="L13" s="15">
        <v>11.0</v>
      </c>
      <c r="M13" s="15"/>
      <c r="N13" s="15">
        <f t="shared" si="3"/>
        <v>11</v>
      </c>
      <c r="O13" s="17" t="s">
        <v>60</v>
      </c>
      <c r="P13" s="29"/>
      <c r="Q13" s="29"/>
      <c r="R13" s="29"/>
    </row>
    <row r="14" ht="15.75" customHeight="1">
      <c r="A14" s="15">
        <v>11.0</v>
      </c>
      <c r="B14" s="16" t="s">
        <v>57</v>
      </c>
      <c r="C14" s="32" t="s">
        <v>61</v>
      </c>
      <c r="D14" s="15" t="s">
        <v>62</v>
      </c>
      <c r="E14" s="15" t="s">
        <v>20</v>
      </c>
      <c r="F14" s="15">
        <v>16.0</v>
      </c>
      <c r="G14" s="15"/>
      <c r="H14" s="15"/>
      <c r="I14" s="15"/>
      <c r="J14" s="15"/>
      <c r="K14" s="15">
        <f t="shared" ref="K14:K34" si="4">+(F14-(G14+H14)+I14)-J14</f>
        <v>16</v>
      </c>
      <c r="L14" s="15">
        <v>8.5</v>
      </c>
      <c r="M14" s="15"/>
      <c r="N14" s="15">
        <f t="shared" si="3"/>
        <v>8.5</v>
      </c>
      <c r="O14" s="17" t="s">
        <v>60</v>
      </c>
      <c r="P14" s="29"/>
      <c r="Q14" s="29"/>
      <c r="R14" s="29"/>
    </row>
    <row r="15" ht="15.75" customHeight="1">
      <c r="A15" s="15">
        <v>12.0</v>
      </c>
      <c r="B15" s="16" t="s">
        <v>63</v>
      </c>
      <c r="C15" s="32" t="s">
        <v>64</v>
      </c>
      <c r="D15" s="15" t="s">
        <v>65</v>
      </c>
      <c r="E15" s="15" t="s">
        <v>26</v>
      </c>
      <c r="F15" s="15">
        <v>4250.0</v>
      </c>
      <c r="G15" s="15"/>
      <c r="H15" s="15"/>
      <c r="I15" s="15"/>
      <c r="J15" s="15"/>
      <c r="K15" s="15">
        <f t="shared" si="4"/>
        <v>4250</v>
      </c>
      <c r="L15" s="15">
        <v>3500.0</v>
      </c>
      <c r="M15" s="15"/>
      <c r="N15" s="15">
        <f t="shared" si="3"/>
        <v>3500</v>
      </c>
      <c r="O15" s="17" t="s">
        <v>21</v>
      </c>
      <c r="P15" s="29"/>
      <c r="Q15" s="29"/>
      <c r="R15" s="29"/>
    </row>
    <row r="16" ht="15.75" customHeight="1">
      <c r="A16" s="15">
        <v>13.0</v>
      </c>
      <c r="B16" s="16" t="s">
        <v>66</v>
      </c>
      <c r="C16" s="32" t="s">
        <v>67</v>
      </c>
      <c r="D16" s="17" t="s">
        <v>68</v>
      </c>
      <c r="E16" s="15" t="s">
        <v>26</v>
      </c>
      <c r="F16" s="15">
        <f>500+500+250</f>
        <v>1250</v>
      </c>
      <c r="G16" s="15"/>
      <c r="H16" s="15"/>
      <c r="I16" s="15"/>
      <c r="J16" s="15"/>
      <c r="K16" s="15">
        <f t="shared" si="4"/>
        <v>1250</v>
      </c>
      <c r="L16" s="15">
        <v>300.0</v>
      </c>
      <c r="M16" s="18">
        <v>100.0</v>
      </c>
      <c r="N16" s="15">
        <f t="shared" si="3"/>
        <v>200</v>
      </c>
      <c r="O16" s="17" t="s">
        <v>21</v>
      </c>
      <c r="P16" s="29"/>
      <c r="Q16" s="29"/>
      <c r="R16" s="29"/>
    </row>
    <row r="17" ht="15.75" customHeight="1">
      <c r="A17" s="15">
        <v>14.0</v>
      </c>
      <c r="B17" s="16" t="s">
        <v>69</v>
      </c>
      <c r="C17" s="32" t="s">
        <v>70</v>
      </c>
      <c r="D17" s="15" t="s">
        <v>71</v>
      </c>
      <c r="E17" s="15" t="s">
        <v>20</v>
      </c>
      <c r="F17" s="15">
        <v>2.0</v>
      </c>
      <c r="G17" s="15"/>
      <c r="H17" s="15"/>
      <c r="I17" s="15"/>
      <c r="J17" s="15"/>
      <c r="K17" s="15">
        <f t="shared" si="4"/>
        <v>2</v>
      </c>
      <c r="L17" s="15">
        <v>2.0</v>
      </c>
      <c r="M17" s="15"/>
      <c r="N17" s="15">
        <f t="shared" si="3"/>
        <v>2</v>
      </c>
      <c r="O17" s="17" t="s">
        <v>60</v>
      </c>
      <c r="P17" s="29"/>
      <c r="Q17" s="29"/>
      <c r="R17" s="29"/>
    </row>
    <row r="18" ht="15.75" customHeight="1">
      <c r="A18" s="15">
        <v>15.0</v>
      </c>
      <c r="B18" s="16" t="s">
        <v>72</v>
      </c>
      <c r="C18" s="32" t="s">
        <v>73</v>
      </c>
      <c r="D18" s="17" t="s">
        <v>74</v>
      </c>
      <c r="E18" s="15" t="s">
        <v>26</v>
      </c>
      <c r="F18" s="15">
        <v>2000.0</v>
      </c>
      <c r="G18" s="15"/>
      <c r="H18" s="15"/>
      <c r="I18" s="15">
        <v>500.0</v>
      </c>
      <c r="J18" s="15"/>
      <c r="K18" s="15">
        <f t="shared" si="4"/>
        <v>2500</v>
      </c>
      <c r="L18" s="15">
        <v>1500.0</v>
      </c>
      <c r="M18" s="15"/>
      <c r="N18" s="15">
        <f t="shared" si="3"/>
        <v>1500</v>
      </c>
      <c r="O18" s="17" t="s">
        <v>21</v>
      </c>
      <c r="P18" s="29"/>
      <c r="Q18" s="29"/>
      <c r="R18" s="29"/>
    </row>
    <row r="19" ht="15.75" customHeight="1">
      <c r="A19" s="15">
        <v>16.0</v>
      </c>
      <c r="B19" s="16" t="s">
        <v>75</v>
      </c>
      <c r="C19" s="32" t="s">
        <v>76</v>
      </c>
      <c r="D19" s="17" t="s">
        <v>77</v>
      </c>
      <c r="E19" s="15" t="s">
        <v>26</v>
      </c>
      <c r="F19" s="15">
        <f>1000+1000</f>
        <v>2000</v>
      </c>
      <c r="G19" s="15"/>
      <c r="H19" s="15"/>
      <c r="I19" s="15"/>
      <c r="J19" s="15"/>
      <c r="K19" s="15">
        <f t="shared" si="4"/>
        <v>2000</v>
      </c>
      <c r="L19" s="15">
        <v>1000.0</v>
      </c>
      <c r="M19" s="15"/>
      <c r="N19" s="15">
        <f t="shared" si="3"/>
        <v>1000</v>
      </c>
      <c r="O19" s="17" t="s">
        <v>21</v>
      </c>
      <c r="P19" s="29"/>
      <c r="Q19" s="29"/>
      <c r="R19" s="29"/>
    </row>
    <row r="20" ht="15.75" customHeight="1">
      <c r="A20" s="15">
        <v>17.0</v>
      </c>
      <c r="B20" s="16" t="s">
        <v>78</v>
      </c>
      <c r="C20" s="32" t="s">
        <v>79</v>
      </c>
      <c r="D20" s="17" t="s">
        <v>80</v>
      </c>
      <c r="E20" s="15" t="s">
        <v>26</v>
      </c>
      <c r="F20" s="15">
        <v>3750.0</v>
      </c>
      <c r="G20" s="15"/>
      <c r="H20" s="15"/>
      <c r="I20" s="15"/>
      <c r="J20" s="15"/>
      <c r="K20" s="15">
        <f t="shared" si="4"/>
        <v>3750</v>
      </c>
      <c r="L20" s="15">
        <v>2000.0</v>
      </c>
      <c r="M20" s="15"/>
      <c r="N20" s="15">
        <f t="shared" si="3"/>
        <v>2000</v>
      </c>
      <c r="O20" s="17" t="s">
        <v>21</v>
      </c>
      <c r="P20" s="29"/>
      <c r="Q20" s="29"/>
      <c r="R20" s="29"/>
    </row>
    <row r="21" ht="15.75" customHeight="1">
      <c r="A21" s="15">
        <v>18.0</v>
      </c>
      <c r="B21" s="16" t="s">
        <v>81</v>
      </c>
      <c r="C21" s="32" t="s">
        <v>82</v>
      </c>
      <c r="D21" s="17" t="s">
        <v>83</v>
      </c>
      <c r="E21" s="15" t="s">
        <v>84</v>
      </c>
      <c r="F21" s="15">
        <v>500.0</v>
      </c>
      <c r="G21" s="15"/>
      <c r="H21" s="15"/>
      <c r="I21" s="15"/>
      <c r="J21" s="15"/>
      <c r="K21" s="15">
        <f t="shared" si="4"/>
        <v>500</v>
      </c>
      <c r="L21" s="15">
        <v>700.0</v>
      </c>
      <c r="M21" s="15"/>
      <c r="N21" s="15">
        <f t="shared" si="3"/>
        <v>700</v>
      </c>
      <c r="O21" s="17" t="s">
        <v>21</v>
      </c>
      <c r="P21" s="29"/>
      <c r="Q21" s="29"/>
      <c r="R21" s="29"/>
    </row>
    <row r="22" ht="15.75" customHeight="1">
      <c r="A22" s="15">
        <v>19.0</v>
      </c>
      <c r="B22" s="16" t="s">
        <v>85</v>
      </c>
      <c r="C22" s="32" t="s">
        <v>86</v>
      </c>
      <c r="D22" s="17" t="s">
        <v>87</v>
      </c>
      <c r="E22" s="15" t="s">
        <v>26</v>
      </c>
      <c r="F22" s="15">
        <v>2250.0</v>
      </c>
      <c r="G22" s="15">
        <v>50.0</v>
      </c>
      <c r="H22" s="15"/>
      <c r="I22" s="15"/>
      <c r="J22" s="15"/>
      <c r="K22" s="15">
        <f t="shared" si="4"/>
        <v>2200</v>
      </c>
      <c r="L22" s="15">
        <v>1250.0</v>
      </c>
      <c r="M22" s="15"/>
      <c r="N22" s="15">
        <f t="shared" si="3"/>
        <v>1250</v>
      </c>
      <c r="O22" s="17" t="s">
        <v>21</v>
      </c>
      <c r="P22" s="29"/>
      <c r="Q22" s="29"/>
      <c r="R22" s="29"/>
    </row>
    <row r="23" ht="15.75" customHeight="1">
      <c r="A23" s="15">
        <v>20.0</v>
      </c>
      <c r="B23" s="16" t="s">
        <v>88</v>
      </c>
      <c r="C23" s="32" t="s">
        <v>89</v>
      </c>
      <c r="D23" s="15" t="s">
        <v>90</v>
      </c>
      <c r="E23" s="15" t="s">
        <v>26</v>
      </c>
      <c r="F23" s="15">
        <v>2000.0</v>
      </c>
      <c r="G23" s="15"/>
      <c r="H23" s="15"/>
      <c r="I23" s="15">
        <v>1000.0</v>
      </c>
      <c r="J23" s="15"/>
      <c r="K23" s="15">
        <f t="shared" si="4"/>
        <v>3000</v>
      </c>
      <c r="L23" s="15">
        <v>2000.0</v>
      </c>
      <c r="M23" s="15"/>
      <c r="N23" s="15">
        <f t="shared" si="3"/>
        <v>2000</v>
      </c>
      <c r="O23" s="17" t="s">
        <v>21</v>
      </c>
      <c r="P23" s="29"/>
      <c r="Q23" s="29"/>
      <c r="R23" s="29"/>
    </row>
    <row r="24" ht="15.75" customHeight="1">
      <c r="A24" s="15">
        <v>21.0</v>
      </c>
      <c r="B24" s="16" t="s">
        <v>91</v>
      </c>
      <c r="C24" s="32" t="s">
        <v>92</v>
      </c>
      <c r="D24" s="17" t="s">
        <v>93</v>
      </c>
      <c r="E24" s="15" t="s">
        <v>26</v>
      </c>
      <c r="F24" s="15">
        <v>750.0</v>
      </c>
      <c r="G24" s="15">
        <v>200.0</v>
      </c>
      <c r="H24" s="15"/>
      <c r="I24" s="15"/>
      <c r="J24" s="15"/>
      <c r="K24" s="15">
        <f t="shared" si="4"/>
        <v>550</v>
      </c>
      <c r="L24" s="15">
        <v>400.0</v>
      </c>
      <c r="M24" s="15"/>
      <c r="N24" s="15">
        <f t="shared" si="3"/>
        <v>400</v>
      </c>
      <c r="O24" s="17" t="s">
        <v>21</v>
      </c>
      <c r="P24" s="29"/>
      <c r="Q24" s="29"/>
      <c r="R24" s="29"/>
    </row>
    <row r="25" ht="15.75" customHeight="1">
      <c r="A25" s="15">
        <v>22.0</v>
      </c>
      <c r="B25" s="16" t="s">
        <v>94</v>
      </c>
      <c r="C25" s="32" t="s">
        <v>95</v>
      </c>
      <c r="D25" s="15" t="s">
        <v>96</v>
      </c>
      <c r="E25" s="15" t="s">
        <v>97</v>
      </c>
      <c r="F25" s="15">
        <v>300.0</v>
      </c>
      <c r="G25" s="15"/>
      <c r="H25" s="15"/>
      <c r="I25" s="15"/>
      <c r="J25" s="15"/>
      <c r="K25" s="15">
        <f t="shared" si="4"/>
        <v>300</v>
      </c>
      <c r="L25" s="15">
        <v>200.0</v>
      </c>
      <c r="M25" s="15"/>
      <c r="N25" s="15">
        <f t="shared" si="3"/>
        <v>200</v>
      </c>
      <c r="O25" s="17" t="s">
        <v>21</v>
      </c>
      <c r="P25" s="29"/>
      <c r="Q25" s="29"/>
      <c r="R25" s="29"/>
    </row>
    <row r="26" ht="15.75" customHeight="1">
      <c r="A26" s="15">
        <v>23.0</v>
      </c>
      <c r="B26" s="16" t="s">
        <v>98</v>
      </c>
      <c r="C26" s="32" t="s">
        <v>99</v>
      </c>
      <c r="D26" s="17" t="s">
        <v>100</v>
      </c>
      <c r="E26" s="15" t="s">
        <v>37</v>
      </c>
      <c r="F26" s="15">
        <v>500.0</v>
      </c>
      <c r="G26" s="15"/>
      <c r="H26" s="15"/>
      <c r="I26" s="15"/>
      <c r="J26" s="15"/>
      <c r="K26" s="15">
        <f t="shared" si="4"/>
        <v>500</v>
      </c>
      <c r="L26" s="15">
        <v>500.0</v>
      </c>
      <c r="M26" s="18">
        <v>50.0</v>
      </c>
      <c r="N26" s="15">
        <f t="shared" si="3"/>
        <v>450</v>
      </c>
      <c r="O26" s="17" t="s">
        <v>21</v>
      </c>
      <c r="P26" s="29"/>
      <c r="Q26" s="29"/>
      <c r="R26" s="29"/>
    </row>
    <row r="27" ht="15.75" customHeight="1">
      <c r="A27" s="15">
        <v>24.0</v>
      </c>
      <c r="B27" s="16" t="s">
        <v>101</v>
      </c>
      <c r="C27" s="32" t="s">
        <v>102</v>
      </c>
      <c r="D27" s="17" t="s">
        <v>103</v>
      </c>
      <c r="E27" s="15" t="s">
        <v>84</v>
      </c>
      <c r="F27" s="15">
        <v>500.0</v>
      </c>
      <c r="G27" s="15"/>
      <c r="H27" s="15"/>
      <c r="I27" s="15"/>
      <c r="J27" s="15"/>
      <c r="K27" s="15">
        <f t="shared" si="4"/>
        <v>500</v>
      </c>
      <c r="L27" s="15">
        <v>600.0</v>
      </c>
      <c r="M27" s="15"/>
      <c r="N27" s="15">
        <f t="shared" si="3"/>
        <v>600</v>
      </c>
      <c r="O27" s="17" t="s">
        <v>21</v>
      </c>
      <c r="P27" s="29"/>
      <c r="Q27" s="29"/>
      <c r="R27" s="29"/>
    </row>
    <row r="28" ht="15.75" customHeight="1">
      <c r="A28" s="15">
        <v>25.0</v>
      </c>
      <c r="B28" s="16" t="s">
        <v>104</v>
      </c>
      <c r="C28" s="17" t="s">
        <v>105</v>
      </c>
      <c r="D28" s="15" t="s">
        <v>106</v>
      </c>
      <c r="E28" s="15" t="s">
        <v>37</v>
      </c>
      <c r="F28" s="15">
        <v>100.0</v>
      </c>
      <c r="G28" s="15"/>
      <c r="H28" s="15"/>
      <c r="I28" s="15"/>
      <c r="J28" s="15"/>
      <c r="K28" s="15">
        <f t="shared" si="4"/>
        <v>100</v>
      </c>
      <c r="L28" s="15">
        <v>100.0</v>
      </c>
      <c r="M28" s="15"/>
      <c r="N28" s="15">
        <f t="shared" si="3"/>
        <v>100</v>
      </c>
      <c r="O28" s="17" t="s">
        <v>21</v>
      </c>
      <c r="P28" s="29"/>
      <c r="Q28" s="29"/>
      <c r="R28" s="29"/>
    </row>
    <row r="29" ht="15.75" customHeight="1">
      <c r="A29" s="15">
        <v>26.0</v>
      </c>
      <c r="B29" s="16" t="s">
        <v>107</v>
      </c>
      <c r="C29" s="17" t="s">
        <v>108</v>
      </c>
      <c r="D29" s="15" t="s">
        <v>109</v>
      </c>
      <c r="E29" s="15" t="s">
        <v>37</v>
      </c>
      <c r="F29" s="15">
        <v>200.0</v>
      </c>
      <c r="G29" s="15"/>
      <c r="H29" s="15"/>
      <c r="I29" s="15"/>
      <c r="J29" s="15"/>
      <c r="K29" s="15">
        <f t="shared" si="4"/>
        <v>200</v>
      </c>
      <c r="L29" s="15">
        <v>200.0</v>
      </c>
      <c r="M29" s="15"/>
      <c r="N29" s="15">
        <f t="shared" si="3"/>
        <v>200</v>
      </c>
      <c r="O29" s="17" t="s">
        <v>21</v>
      </c>
      <c r="P29" s="29"/>
      <c r="Q29" s="29"/>
      <c r="R29" s="29"/>
    </row>
    <row r="30" ht="15.75" customHeight="1">
      <c r="A30" s="15">
        <v>27.0</v>
      </c>
      <c r="B30" s="16" t="s">
        <v>110</v>
      </c>
      <c r="C30" s="17" t="s">
        <v>111</v>
      </c>
      <c r="D30" s="15" t="s">
        <v>112</v>
      </c>
      <c r="E30" s="15" t="s">
        <v>26</v>
      </c>
      <c r="F30" s="15">
        <v>1000.0</v>
      </c>
      <c r="G30" s="15"/>
      <c r="H30" s="15"/>
      <c r="I30" s="15"/>
      <c r="J30" s="15"/>
      <c r="K30" s="15">
        <f t="shared" si="4"/>
        <v>1000</v>
      </c>
      <c r="L30" s="15">
        <v>500.0</v>
      </c>
      <c r="M30" s="15"/>
      <c r="N30" s="15">
        <f t="shared" si="3"/>
        <v>500</v>
      </c>
      <c r="O30" s="17" t="s">
        <v>21</v>
      </c>
      <c r="P30" s="29"/>
      <c r="Q30" s="29"/>
      <c r="R30" s="29"/>
    </row>
    <row r="31" ht="15.75" customHeight="1">
      <c r="A31" s="15">
        <v>28.0</v>
      </c>
      <c r="B31" s="16" t="s">
        <v>113</v>
      </c>
      <c r="C31" s="17" t="s">
        <v>114</v>
      </c>
      <c r="D31" s="15" t="s">
        <v>115</v>
      </c>
      <c r="E31" s="15" t="s">
        <v>84</v>
      </c>
      <c r="F31" s="15">
        <v>1000.0</v>
      </c>
      <c r="G31" s="15"/>
      <c r="H31" s="15"/>
      <c r="I31" s="15"/>
      <c r="J31" s="15"/>
      <c r="K31" s="15">
        <f t="shared" si="4"/>
        <v>1000</v>
      </c>
      <c r="L31" s="15">
        <v>500.0</v>
      </c>
      <c r="M31" s="15"/>
      <c r="N31" s="15">
        <f t="shared" si="3"/>
        <v>500</v>
      </c>
      <c r="O31" s="17" t="s">
        <v>21</v>
      </c>
      <c r="P31" s="29"/>
      <c r="Q31" s="29"/>
      <c r="R31" s="29"/>
    </row>
    <row r="32" ht="15.75" customHeight="1">
      <c r="A32" s="15">
        <v>29.0</v>
      </c>
      <c r="B32" s="16" t="s">
        <v>116</v>
      </c>
      <c r="C32" s="17" t="s">
        <v>117</v>
      </c>
      <c r="D32" s="15" t="s">
        <v>118</v>
      </c>
      <c r="E32" s="15"/>
      <c r="F32" s="15">
        <v>1.0</v>
      </c>
      <c r="G32" s="15"/>
      <c r="H32" s="15"/>
      <c r="I32" s="15"/>
      <c r="J32" s="15"/>
      <c r="K32" s="15">
        <f t="shared" si="4"/>
        <v>1</v>
      </c>
      <c r="L32" s="15">
        <v>1.0</v>
      </c>
      <c r="M32" s="15"/>
      <c r="N32" s="15">
        <f t="shared" si="3"/>
        <v>1</v>
      </c>
      <c r="O32" s="17" t="s">
        <v>46</v>
      </c>
      <c r="P32" s="29"/>
      <c r="Q32" s="29"/>
      <c r="R32" s="29"/>
    </row>
    <row r="33" ht="15.75" customHeight="1">
      <c r="A33" s="15">
        <v>30.0</v>
      </c>
      <c r="B33" s="16" t="s">
        <v>119</v>
      </c>
      <c r="C33" s="17" t="s">
        <v>120</v>
      </c>
      <c r="D33" s="15" t="s">
        <v>121</v>
      </c>
      <c r="E33" s="15" t="s">
        <v>26</v>
      </c>
      <c r="F33" s="15">
        <v>750.0</v>
      </c>
      <c r="G33" s="15"/>
      <c r="H33" s="15"/>
      <c r="I33" s="15"/>
      <c r="J33" s="15"/>
      <c r="K33" s="15">
        <f t="shared" si="4"/>
        <v>750</v>
      </c>
      <c r="L33" s="15">
        <v>750.0</v>
      </c>
      <c r="M33" s="15"/>
      <c r="N33" s="15">
        <f t="shared" si="3"/>
        <v>750</v>
      </c>
      <c r="O33" s="17" t="s">
        <v>21</v>
      </c>
      <c r="P33" s="29"/>
      <c r="Q33" s="29"/>
      <c r="R33" s="29"/>
    </row>
    <row r="34" ht="15.75" customHeight="1">
      <c r="A34" s="15">
        <v>31.0</v>
      </c>
      <c r="B34" s="16" t="s">
        <v>122</v>
      </c>
      <c r="C34" s="17" t="s">
        <v>123</v>
      </c>
      <c r="D34" s="15"/>
      <c r="E34" s="15" t="s">
        <v>37</v>
      </c>
      <c r="F34" s="15">
        <v>0.0</v>
      </c>
      <c r="G34" s="15"/>
      <c r="H34" s="15"/>
      <c r="I34" s="15"/>
      <c r="J34" s="15"/>
      <c r="K34" s="15">
        <f t="shared" si="4"/>
        <v>0</v>
      </c>
      <c r="L34" s="15">
        <v>0.0</v>
      </c>
      <c r="M34" s="15"/>
      <c r="N34" s="15">
        <f t="shared" si="3"/>
        <v>0</v>
      </c>
      <c r="O34" s="17" t="s">
        <v>21</v>
      </c>
      <c r="P34" s="29"/>
      <c r="Q34" s="29"/>
      <c r="R34" s="29"/>
    </row>
    <row r="35" ht="15.75" customHeight="1">
      <c r="A35" s="9" t="s">
        <v>124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  <c r="P35" s="29"/>
      <c r="Q35" s="29"/>
      <c r="R35" s="29"/>
    </row>
    <row r="36" ht="15.75" customHeight="1">
      <c r="A36" s="15">
        <v>32.0</v>
      </c>
      <c r="B36" s="16" t="s">
        <v>125</v>
      </c>
      <c r="C36" s="15" t="s">
        <v>126</v>
      </c>
      <c r="D36" s="15" t="s">
        <v>127</v>
      </c>
      <c r="E36" s="15" t="s">
        <v>84</v>
      </c>
      <c r="F36" s="15">
        <v>750.0</v>
      </c>
      <c r="G36" s="15"/>
      <c r="H36" s="15"/>
      <c r="I36" s="15"/>
      <c r="J36" s="15"/>
      <c r="K36" s="15">
        <f t="shared" ref="K36:K41" si="5">+(F36-(G36+H36)+I36)-J36</f>
        <v>750</v>
      </c>
      <c r="L36" s="15">
        <v>1500.0</v>
      </c>
      <c r="M36" s="15"/>
      <c r="N36" s="15">
        <f t="shared" ref="N36:N41" si="6">L36-M36</f>
        <v>1500</v>
      </c>
      <c r="O36" s="15" t="s">
        <v>21</v>
      </c>
      <c r="P36" s="29"/>
      <c r="Q36" s="29"/>
      <c r="R36" s="29"/>
    </row>
    <row r="37" ht="15.75" customHeight="1">
      <c r="A37" s="15">
        <v>33.0</v>
      </c>
      <c r="B37" s="16" t="s">
        <v>128</v>
      </c>
      <c r="C37" s="15" t="s">
        <v>129</v>
      </c>
      <c r="D37" s="15" t="s">
        <v>130</v>
      </c>
      <c r="E37" s="15" t="s">
        <v>84</v>
      </c>
      <c r="F37" s="15">
        <v>400.0</v>
      </c>
      <c r="G37" s="15"/>
      <c r="H37" s="15"/>
      <c r="I37" s="15"/>
      <c r="J37" s="15"/>
      <c r="K37" s="15">
        <f t="shared" si="5"/>
        <v>400</v>
      </c>
      <c r="L37" s="15">
        <v>250.0</v>
      </c>
      <c r="M37" s="15"/>
      <c r="N37" s="15">
        <f t="shared" si="6"/>
        <v>250</v>
      </c>
      <c r="O37" s="15" t="s">
        <v>21</v>
      </c>
      <c r="P37" s="29"/>
      <c r="Q37" s="29"/>
      <c r="R37" s="29"/>
    </row>
    <row r="38" ht="15.75" customHeight="1">
      <c r="A38" s="15">
        <v>34.0</v>
      </c>
      <c r="B38" s="16" t="s">
        <v>131</v>
      </c>
      <c r="C38" s="15" t="s">
        <v>132</v>
      </c>
      <c r="D38" s="15" t="s">
        <v>133</v>
      </c>
      <c r="E38" s="15" t="s">
        <v>84</v>
      </c>
      <c r="F38" s="15">
        <v>600.0</v>
      </c>
      <c r="G38" s="15"/>
      <c r="H38" s="15"/>
      <c r="I38" s="15"/>
      <c r="J38" s="15"/>
      <c r="K38" s="15">
        <f t="shared" si="5"/>
        <v>600</v>
      </c>
      <c r="L38" s="15">
        <v>1300.0</v>
      </c>
      <c r="M38" s="15"/>
      <c r="N38" s="15">
        <f t="shared" si="6"/>
        <v>1300</v>
      </c>
      <c r="O38" s="15" t="s">
        <v>21</v>
      </c>
      <c r="P38" s="29"/>
      <c r="Q38" s="29"/>
      <c r="R38" s="29"/>
    </row>
    <row r="39" ht="15.75" customHeight="1">
      <c r="A39" s="15">
        <v>35.0</v>
      </c>
      <c r="B39" s="16" t="s">
        <v>134</v>
      </c>
      <c r="C39" s="15" t="s">
        <v>135</v>
      </c>
      <c r="D39" s="15"/>
      <c r="E39" s="15"/>
      <c r="F39" s="15">
        <v>750.0</v>
      </c>
      <c r="G39" s="15"/>
      <c r="H39" s="15"/>
      <c r="I39" s="15"/>
      <c r="J39" s="15"/>
      <c r="K39" s="15">
        <f t="shared" si="5"/>
        <v>750</v>
      </c>
      <c r="L39" s="15">
        <v>0.0</v>
      </c>
      <c r="M39" s="15"/>
      <c r="N39" s="15">
        <f t="shared" si="6"/>
        <v>0</v>
      </c>
      <c r="O39" s="15" t="s">
        <v>21</v>
      </c>
      <c r="P39" s="29"/>
      <c r="Q39" s="29"/>
      <c r="R39" s="29"/>
    </row>
    <row r="40" ht="15.75" customHeight="1">
      <c r="A40" s="15">
        <v>36.0</v>
      </c>
      <c r="B40" s="16" t="s">
        <v>136</v>
      </c>
      <c r="C40" s="15" t="s">
        <v>137</v>
      </c>
      <c r="D40" s="15" t="s">
        <v>138</v>
      </c>
      <c r="E40" s="15" t="s">
        <v>26</v>
      </c>
      <c r="F40" s="15">
        <v>0.0</v>
      </c>
      <c r="G40" s="15"/>
      <c r="H40" s="15"/>
      <c r="I40" s="15"/>
      <c r="J40" s="15"/>
      <c r="K40" s="15">
        <f t="shared" si="5"/>
        <v>0</v>
      </c>
      <c r="L40" s="15">
        <v>0.0</v>
      </c>
      <c r="M40" s="15"/>
      <c r="N40" s="15">
        <f t="shared" si="6"/>
        <v>0</v>
      </c>
      <c r="O40" s="15" t="s">
        <v>21</v>
      </c>
      <c r="P40" s="29"/>
      <c r="Q40" s="29"/>
      <c r="R40" s="29"/>
    </row>
    <row r="41" ht="15.75" customHeight="1">
      <c r="A41" s="15">
        <v>37.0</v>
      </c>
      <c r="B41" s="16" t="s">
        <v>139</v>
      </c>
      <c r="C41" s="15" t="s">
        <v>140</v>
      </c>
      <c r="D41" s="15" t="s">
        <v>141</v>
      </c>
      <c r="E41" s="15"/>
      <c r="F41" s="15">
        <v>1.0</v>
      </c>
      <c r="G41" s="15"/>
      <c r="H41" s="15"/>
      <c r="I41" s="15"/>
      <c r="J41" s="15"/>
      <c r="K41" s="15">
        <f t="shared" si="5"/>
        <v>1</v>
      </c>
      <c r="L41" s="15">
        <v>1.0</v>
      </c>
      <c r="M41" s="15"/>
      <c r="N41" s="15">
        <f t="shared" si="6"/>
        <v>1</v>
      </c>
      <c r="O41" s="15" t="s">
        <v>46</v>
      </c>
      <c r="P41" s="29"/>
      <c r="Q41" s="29"/>
      <c r="R41" s="29"/>
    </row>
    <row r="42" ht="15.75" customHeight="1">
      <c r="A42" s="9" t="s">
        <v>142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/>
      <c r="P42" s="29"/>
      <c r="Q42" s="29"/>
      <c r="R42" s="29"/>
    </row>
    <row r="43" ht="15.75" customHeight="1">
      <c r="A43" s="15">
        <v>38.0</v>
      </c>
      <c r="B43" s="16" t="s">
        <v>143</v>
      </c>
      <c r="C43" s="15" t="s">
        <v>144</v>
      </c>
      <c r="D43" s="15" t="s">
        <v>145</v>
      </c>
      <c r="E43" s="15" t="s">
        <v>26</v>
      </c>
      <c r="F43" s="15">
        <v>2075.0</v>
      </c>
      <c r="G43" s="15">
        <v>100.0</v>
      </c>
      <c r="H43" s="15"/>
      <c r="I43" s="15">
        <v>500.0</v>
      </c>
      <c r="J43" s="15"/>
      <c r="K43" s="15">
        <f t="shared" ref="K43:K45" si="7">+(F43-(G43+H43)+I43)-J43</f>
        <v>2475</v>
      </c>
      <c r="L43" s="15">
        <v>1500.0</v>
      </c>
      <c r="M43" s="15"/>
      <c r="N43" s="15">
        <f t="shared" ref="N43:N45" si="8">L43-M43</f>
        <v>1500</v>
      </c>
      <c r="O43" s="15" t="s">
        <v>21</v>
      </c>
      <c r="P43" s="29"/>
      <c r="Q43" s="29"/>
      <c r="R43" s="29"/>
    </row>
    <row r="44" ht="15.75" customHeight="1">
      <c r="A44" s="15">
        <v>39.0</v>
      </c>
      <c r="B44" s="16" t="s">
        <v>146</v>
      </c>
      <c r="C44" s="15" t="s">
        <v>147</v>
      </c>
      <c r="D44" s="15" t="s">
        <v>148</v>
      </c>
      <c r="E44" s="15" t="s">
        <v>26</v>
      </c>
      <c r="F44" s="15">
        <v>2.0</v>
      </c>
      <c r="G44" s="15"/>
      <c r="H44" s="15"/>
      <c r="I44" s="15"/>
      <c r="J44" s="15"/>
      <c r="K44" s="15">
        <f t="shared" si="7"/>
        <v>2</v>
      </c>
      <c r="L44" s="15">
        <v>1.0</v>
      </c>
      <c r="M44" s="15"/>
      <c r="N44" s="15">
        <f t="shared" si="8"/>
        <v>1</v>
      </c>
      <c r="O44" s="15" t="s">
        <v>60</v>
      </c>
      <c r="P44" s="29"/>
      <c r="Q44" s="29"/>
      <c r="R44" s="29"/>
    </row>
    <row r="45" ht="15.75" customHeight="1">
      <c r="A45" s="15">
        <v>40.0</v>
      </c>
      <c r="B45" s="16" t="s">
        <v>149</v>
      </c>
      <c r="C45" s="15" t="s">
        <v>150</v>
      </c>
      <c r="D45" s="15" t="s">
        <v>145</v>
      </c>
      <c r="E45" s="15" t="s">
        <v>26</v>
      </c>
      <c r="F45" s="15">
        <v>1.0</v>
      </c>
      <c r="G45" s="15"/>
      <c r="H45" s="15"/>
      <c r="I45" s="15"/>
      <c r="J45" s="15"/>
      <c r="K45" s="15">
        <f t="shared" si="7"/>
        <v>1</v>
      </c>
      <c r="L45" s="15">
        <v>100.0</v>
      </c>
      <c r="M45" s="15"/>
      <c r="N45" s="15">
        <f t="shared" si="8"/>
        <v>100</v>
      </c>
      <c r="O45" s="15" t="s">
        <v>151</v>
      </c>
      <c r="P45" s="29"/>
      <c r="Q45" s="29"/>
      <c r="R45" s="29"/>
    </row>
    <row r="46" ht="15.75" customHeight="1">
      <c r="A46" s="9" t="s">
        <v>152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/>
      <c r="P46" s="29"/>
      <c r="Q46" s="29"/>
      <c r="R46" s="29"/>
    </row>
    <row r="47" ht="15.75" customHeight="1">
      <c r="A47" s="15">
        <v>41.0</v>
      </c>
      <c r="B47" s="16" t="s">
        <v>153</v>
      </c>
      <c r="C47" s="15" t="s">
        <v>154</v>
      </c>
      <c r="D47" s="15" t="s">
        <v>155</v>
      </c>
      <c r="E47" s="15" t="s">
        <v>26</v>
      </c>
      <c r="F47" s="15">
        <v>13000.0</v>
      </c>
      <c r="G47" s="15"/>
      <c r="H47" s="15"/>
      <c r="I47" s="15"/>
      <c r="J47" s="15"/>
      <c r="K47" s="15">
        <f t="shared" ref="K47:K61" si="9">+(F47-(G47+H47)+I47)-J47</f>
        <v>13000</v>
      </c>
      <c r="L47" s="15">
        <v>12000.0</v>
      </c>
      <c r="M47" s="15"/>
      <c r="N47" s="15">
        <f t="shared" ref="N47:N62" si="10">L47-M47</f>
        <v>12000</v>
      </c>
      <c r="O47" s="15" t="s">
        <v>21</v>
      </c>
      <c r="P47" s="29"/>
      <c r="Q47" s="29"/>
      <c r="R47" s="29"/>
    </row>
    <row r="48" ht="15.75" customHeight="1">
      <c r="A48" s="15">
        <v>42.0</v>
      </c>
      <c r="B48" s="16" t="s">
        <v>156</v>
      </c>
      <c r="C48" s="15" t="s">
        <v>157</v>
      </c>
      <c r="D48" s="15" t="s">
        <v>158</v>
      </c>
      <c r="E48" s="15" t="s">
        <v>26</v>
      </c>
      <c r="F48" s="15">
        <v>1500.0</v>
      </c>
      <c r="G48" s="15"/>
      <c r="H48" s="15"/>
      <c r="I48" s="15"/>
      <c r="J48" s="15"/>
      <c r="K48" s="15">
        <f t="shared" si="9"/>
        <v>1500</v>
      </c>
      <c r="L48" s="15">
        <v>1000.0</v>
      </c>
      <c r="M48" s="15"/>
      <c r="N48" s="15">
        <f t="shared" si="10"/>
        <v>1000</v>
      </c>
      <c r="O48" s="15" t="s">
        <v>21</v>
      </c>
      <c r="P48" s="29"/>
      <c r="Q48" s="29"/>
      <c r="R48" s="29"/>
    </row>
    <row r="49" ht="15.75" customHeight="1">
      <c r="A49" s="15">
        <v>43.0</v>
      </c>
      <c r="B49" s="16" t="s">
        <v>159</v>
      </c>
      <c r="C49" s="15" t="s">
        <v>160</v>
      </c>
      <c r="D49" s="15" t="s">
        <v>161</v>
      </c>
      <c r="E49" s="15" t="s">
        <v>26</v>
      </c>
      <c r="F49" s="15">
        <f>8850+1750</f>
        <v>10600</v>
      </c>
      <c r="G49" s="15"/>
      <c r="H49" s="15"/>
      <c r="I49" s="15"/>
      <c r="J49" s="15"/>
      <c r="K49" s="15">
        <f t="shared" si="9"/>
        <v>10600</v>
      </c>
      <c r="L49" s="15">
        <v>14000.0</v>
      </c>
      <c r="M49" s="15"/>
      <c r="N49" s="15">
        <f t="shared" si="10"/>
        <v>14000</v>
      </c>
      <c r="O49" s="15" t="s">
        <v>21</v>
      </c>
      <c r="P49" s="29"/>
      <c r="Q49" s="29"/>
      <c r="R49" s="29"/>
    </row>
    <row r="50" ht="15.75" customHeight="1">
      <c r="A50" s="15">
        <v>44.0</v>
      </c>
      <c r="B50" s="16" t="s">
        <v>162</v>
      </c>
      <c r="C50" s="15" t="s">
        <v>163</v>
      </c>
      <c r="D50" s="15" t="s">
        <v>164</v>
      </c>
      <c r="E50" s="15" t="s">
        <v>26</v>
      </c>
      <c r="F50" s="15">
        <f>250+80</f>
        <v>330</v>
      </c>
      <c r="G50" s="15"/>
      <c r="H50" s="15"/>
      <c r="I50" s="15">
        <v>1000.0</v>
      </c>
      <c r="J50" s="15"/>
      <c r="K50" s="15">
        <f t="shared" si="9"/>
        <v>1330</v>
      </c>
      <c r="L50" s="15">
        <v>1000.0</v>
      </c>
      <c r="M50" s="15"/>
      <c r="N50" s="15">
        <f t="shared" si="10"/>
        <v>1000</v>
      </c>
      <c r="O50" s="15" t="s">
        <v>21</v>
      </c>
      <c r="P50" s="29"/>
      <c r="Q50" s="29"/>
      <c r="R50" s="29"/>
    </row>
    <row r="51" ht="15.75" customHeight="1">
      <c r="A51" s="15">
        <v>45.0</v>
      </c>
      <c r="B51" s="16" t="s">
        <v>165</v>
      </c>
      <c r="C51" s="15" t="s">
        <v>166</v>
      </c>
      <c r="D51" s="15" t="s">
        <v>167</v>
      </c>
      <c r="E51" s="15" t="s">
        <v>26</v>
      </c>
      <c r="F51" s="15">
        <v>9000.0</v>
      </c>
      <c r="G51" s="15"/>
      <c r="H51" s="15"/>
      <c r="I51" s="15"/>
      <c r="J51" s="15"/>
      <c r="K51" s="15">
        <f t="shared" si="9"/>
        <v>9000</v>
      </c>
      <c r="L51" s="15">
        <v>6750.0</v>
      </c>
      <c r="M51" s="15"/>
      <c r="N51" s="15">
        <f t="shared" si="10"/>
        <v>6750</v>
      </c>
      <c r="O51" s="15" t="s">
        <v>21</v>
      </c>
      <c r="P51" s="29"/>
      <c r="Q51" s="29"/>
      <c r="R51" s="29"/>
    </row>
    <row r="52" ht="15.75" customHeight="1">
      <c r="A52" s="15">
        <v>46.0</v>
      </c>
      <c r="B52" s="16" t="s">
        <v>168</v>
      </c>
      <c r="C52" s="15" t="s">
        <v>169</v>
      </c>
      <c r="D52" s="15" t="s">
        <v>170</v>
      </c>
      <c r="E52" s="15" t="s">
        <v>26</v>
      </c>
      <c r="F52" s="15">
        <v>2350.0</v>
      </c>
      <c r="G52" s="15"/>
      <c r="H52" s="15"/>
      <c r="I52" s="15"/>
      <c r="J52" s="15"/>
      <c r="K52" s="15">
        <f t="shared" si="9"/>
        <v>2350</v>
      </c>
      <c r="L52" s="15">
        <v>2000.0</v>
      </c>
      <c r="M52" s="15"/>
      <c r="N52" s="15">
        <f t="shared" si="10"/>
        <v>2000</v>
      </c>
      <c r="O52" s="15" t="s">
        <v>21</v>
      </c>
      <c r="P52" s="29"/>
      <c r="Q52" s="29"/>
      <c r="R52" s="29"/>
    </row>
    <row r="53" ht="15.75" customHeight="1">
      <c r="A53" s="15">
        <v>47.0</v>
      </c>
      <c r="B53" s="16" t="s">
        <v>171</v>
      </c>
      <c r="C53" s="15" t="s">
        <v>172</v>
      </c>
      <c r="D53" s="15" t="s">
        <v>173</v>
      </c>
      <c r="E53" s="15" t="s">
        <v>26</v>
      </c>
      <c r="F53" s="15">
        <v>2500.0</v>
      </c>
      <c r="G53" s="15"/>
      <c r="H53" s="15"/>
      <c r="I53" s="15"/>
      <c r="J53" s="15"/>
      <c r="K53" s="15">
        <f t="shared" si="9"/>
        <v>2500</v>
      </c>
      <c r="L53" s="15">
        <v>2000.0</v>
      </c>
      <c r="M53" s="15"/>
      <c r="N53" s="15">
        <f t="shared" si="10"/>
        <v>2000</v>
      </c>
      <c r="O53" s="15" t="s">
        <v>21</v>
      </c>
      <c r="P53" s="29"/>
      <c r="Q53" s="29"/>
      <c r="R53" s="29"/>
    </row>
    <row r="54" ht="15.75" customHeight="1">
      <c r="A54" s="15">
        <v>48.0</v>
      </c>
      <c r="B54" s="16" t="s">
        <v>174</v>
      </c>
      <c r="C54" s="15" t="s">
        <v>175</v>
      </c>
      <c r="D54" s="15" t="s">
        <v>176</v>
      </c>
      <c r="E54" s="15" t="s">
        <v>26</v>
      </c>
      <c r="F54" s="15">
        <v>100.0</v>
      </c>
      <c r="G54" s="15"/>
      <c r="H54" s="15"/>
      <c r="I54" s="15"/>
      <c r="J54" s="15"/>
      <c r="K54" s="15">
        <f t="shared" si="9"/>
        <v>100</v>
      </c>
      <c r="L54" s="15">
        <v>100.0</v>
      </c>
      <c r="M54" s="15"/>
      <c r="N54" s="15">
        <f t="shared" si="10"/>
        <v>100</v>
      </c>
      <c r="O54" s="15" t="s">
        <v>21</v>
      </c>
      <c r="P54" s="29"/>
      <c r="Q54" s="29"/>
      <c r="R54" s="29"/>
    </row>
    <row r="55" ht="15.75" customHeight="1">
      <c r="A55" s="15">
        <v>49.0</v>
      </c>
      <c r="B55" s="16" t="s">
        <v>177</v>
      </c>
      <c r="C55" s="15" t="s">
        <v>178</v>
      </c>
      <c r="D55" s="15" t="s">
        <v>179</v>
      </c>
      <c r="E55" s="15" t="s">
        <v>26</v>
      </c>
      <c r="F55" s="15">
        <v>400.0</v>
      </c>
      <c r="G55" s="15"/>
      <c r="H55" s="15"/>
      <c r="I55" s="15"/>
      <c r="J55" s="15"/>
      <c r="K55" s="15">
        <f t="shared" si="9"/>
        <v>400</v>
      </c>
      <c r="L55" s="15">
        <v>400.0</v>
      </c>
      <c r="M55" s="15"/>
      <c r="N55" s="15">
        <f t="shared" si="10"/>
        <v>400</v>
      </c>
      <c r="O55" s="15" t="s">
        <v>21</v>
      </c>
      <c r="P55" s="29"/>
      <c r="Q55" s="29"/>
      <c r="R55" s="29"/>
    </row>
    <row r="56" ht="15.75" customHeight="1">
      <c r="A56" s="15">
        <v>50.0</v>
      </c>
      <c r="B56" s="16" t="s">
        <v>180</v>
      </c>
      <c r="C56" s="15" t="s">
        <v>181</v>
      </c>
      <c r="D56" s="15" t="s">
        <v>176</v>
      </c>
      <c r="E56" s="15" t="s">
        <v>26</v>
      </c>
      <c r="F56" s="15">
        <v>0.0</v>
      </c>
      <c r="G56" s="15"/>
      <c r="H56" s="15"/>
      <c r="I56" s="15"/>
      <c r="J56" s="15"/>
      <c r="K56" s="15">
        <f t="shared" si="9"/>
        <v>0</v>
      </c>
      <c r="L56" s="15">
        <v>1.0</v>
      </c>
      <c r="M56" s="15"/>
      <c r="N56" s="15">
        <f t="shared" si="10"/>
        <v>1</v>
      </c>
      <c r="O56" s="15" t="s">
        <v>46</v>
      </c>
      <c r="P56" s="29"/>
      <c r="Q56" s="29"/>
      <c r="R56" s="29"/>
    </row>
    <row r="57" ht="15.75" customHeight="1">
      <c r="A57" s="15">
        <v>51.0</v>
      </c>
      <c r="B57" s="16" t="s">
        <v>182</v>
      </c>
      <c r="C57" s="15" t="s">
        <v>183</v>
      </c>
      <c r="D57" s="15" t="s">
        <v>184</v>
      </c>
      <c r="E57" s="15" t="s">
        <v>26</v>
      </c>
      <c r="F57" s="15">
        <v>1000.0</v>
      </c>
      <c r="G57" s="15"/>
      <c r="H57" s="15"/>
      <c r="I57" s="15"/>
      <c r="J57" s="15"/>
      <c r="K57" s="15">
        <f t="shared" si="9"/>
        <v>1000</v>
      </c>
      <c r="L57" s="15">
        <v>1000.0</v>
      </c>
      <c r="M57" s="15"/>
      <c r="N57" s="15">
        <f t="shared" si="10"/>
        <v>1000</v>
      </c>
      <c r="O57" s="15" t="s">
        <v>21</v>
      </c>
      <c r="P57" s="29"/>
      <c r="Q57" s="29"/>
      <c r="R57" s="29"/>
    </row>
    <row r="58" ht="15.75" customHeight="1">
      <c r="A58" s="15">
        <v>52.0</v>
      </c>
      <c r="B58" s="16" t="s">
        <v>185</v>
      </c>
      <c r="C58" s="15" t="s">
        <v>186</v>
      </c>
      <c r="D58" s="15" t="s">
        <v>187</v>
      </c>
      <c r="E58" s="15" t="s">
        <v>37</v>
      </c>
      <c r="F58" s="15">
        <v>0.0</v>
      </c>
      <c r="G58" s="15"/>
      <c r="H58" s="15"/>
      <c r="I58" s="15"/>
      <c r="J58" s="15"/>
      <c r="K58" s="15">
        <f t="shared" si="9"/>
        <v>0</v>
      </c>
      <c r="L58" s="15">
        <v>0.0</v>
      </c>
      <c r="M58" s="15"/>
      <c r="N58" s="15">
        <f t="shared" si="10"/>
        <v>0</v>
      </c>
      <c r="O58" s="15" t="s">
        <v>21</v>
      </c>
      <c r="P58" s="29"/>
      <c r="Q58" s="29"/>
      <c r="R58" s="29"/>
    </row>
    <row r="59" ht="15.75" customHeight="1">
      <c r="A59" s="15">
        <v>53.0</v>
      </c>
      <c r="B59" s="16" t="s">
        <v>188</v>
      </c>
      <c r="C59" s="15" t="s">
        <v>189</v>
      </c>
      <c r="D59" s="15" t="s">
        <v>190</v>
      </c>
      <c r="E59" s="15" t="s">
        <v>37</v>
      </c>
      <c r="F59" s="15">
        <v>500.0</v>
      </c>
      <c r="G59" s="15"/>
      <c r="H59" s="15"/>
      <c r="I59" s="15"/>
      <c r="J59" s="15"/>
      <c r="K59" s="15">
        <f t="shared" si="9"/>
        <v>500</v>
      </c>
      <c r="L59" s="15">
        <v>500.0</v>
      </c>
      <c r="M59" s="15"/>
      <c r="N59" s="15">
        <f t="shared" si="10"/>
        <v>500</v>
      </c>
      <c r="O59" s="15" t="s">
        <v>21</v>
      </c>
      <c r="P59" s="29"/>
      <c r="Q59" s="29"/>
      <c r="R59" s="29"/>
    </row>
    <row r="60" ht="15.75" customHeight="1">
      <c r="A60" s="15">
        <v>54.0</v>
      </c>
      <c r="B60" s="16" t="s">
        <v>191</v>
      </c>
      <c r="C60" s="15" t="s">
        <v>192</v>
      </c>
      <c r="D60" s="15" t="s">
        <v>193</v>
      </c>
      <c r="E60" s="15" t="s">
        <v>26</v>
      </c>
      <c r="F60" s="15">
        <v>5000.0</v>
      </c>
      <c r="G60" s="15"/>
      <c r="H60" s="15"/>
      <c r="I60" s="15">
        <v>2000.0</v>
      </c>
      <c r="J60" s="15"/>
      <c r="K60" s="15">
        <f t="shared" si="9"/>
        <v>7000</v>
      </c>
      <c r="L60" s="15">
        <v>3000.0</v>
      </c>
      <c r="M60" s="15"/>
      <c r="N60" s="15">
        <f t="shared" si="10"/>
        <v>3000</v>
      </c>
      <c r="O60" s="15" t="s">
        <v>21</v>
      </c>
      <c r="P60" s="29"/>
      <c r="Q60" s="29"/>
      <c r="R60" s="29"/>
    </row>
    <row r="61" ht="15.75" customHeight="1">
      <c r="A61" s="15">
        <v>55.0</v>
      </c>
      <c r="B61" s="16" t="s">
        <v>194</v>
      </c>
      <c r="C61" s="15" t="s">
        <v>195</v>
      </c>
      <c r="D61" s="15" t="s">
        <v>196</v>
      </c>
      <c r="E61" s="15" t="s">
        <v>197</v>
      </c>
      <c r="F61" s="15">
        <v>500.0</v>
      </c>
      <c r="G61" s="15"/>
      <c r="H61" s="15"/>
      <c r="I61" s="15"/>
      <c r="J61" s="15"/>
      <c r="K61" s="15">
        <f t="shared" si="9"/>
        <v>500</v>
      </c>
      <c r="L61" s="15">
        <v>1500.0</v>
      </c>
      <c r="M61" s="15"/>
      <c r="N61" s="15">
        <f t="shared" si="10"/>
        <v>1500</v>
      </c>
      <c r="O61" s="15" t="s">
        <v>21</v>
      </c>
      <c r="P61" s="29"/>
      <c r="Q61" s="29"/>
      <c r="R61" s="29"/>
    </row>
    <row r="62" ht="15.75" customHeight="1">
      <c r="A62" s="15"/>
      <c r="B62" s="16" t="s">
        <v>198</v>
      </c>
      <c r="C62" s="15" t="s">
        <v>199</v>
      </c>
      <c r="D62" s="15" t="s">
        <v>200</v>
      </c>
      <c r="E62" s="15" t="s">
        <v>26</v>
      </c>
      <c r="F62" s="15"/>
      <c r="G62" s="15"/>
      <c r="H62" s="15"/>
      <c r="I62" s="15"/>
      <c r="J62" s="15"/>
      <c r="K62" s="15"/>
      <c r="L62" s="15">
        <v>4000.0</v>
      </c>
      <c r="M62" s="15"/>
      <c r="N62" s="15">
        <f t="shared" si="10"/>
        <v>4000</v>
      </c>
      <c r="O62" s="15" t="s">
        <v>21</v>
      </c>
      <c r="P62" s="29"/>
      <c r="Q62" s="29"/>
      <c r="R62" s="29"/>
    </row>
    <row r="63" ht="15.75" customHeight="1">
      <c r="A63" s="9" t="s">
        <v>201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29"/>
      <c r="Q63" s="29"/>
      <c r="R63" s="29"/>
    </row>
    <row r="64" ht="15.75" customHeight="1">
      <c r="A64" s="15">
        <v>56.0</v>
      </c>
      <c r="B64" s="16" t="s">
        <v>202</v>
      </c>
      <c r="C64" s="15" t="s">
        <v>203</v>
      </c>
      <c r="D64" s="15" t="s">
        <v>204</v>
      </c>
      <c r="E64" s="15" t="s">
        <v>26</v>
      </c>
      <c r="F64" s="15">
        <v>5000.0</v>
      </c>
      <c r="G64" s="15"/>
      <c r="H64" s="15"/>
      <c r="I64" s="15"/>
      <c r="J64" s="15"/>
      <c r="K64" s="15">
        <f>+(F64-(G64+H64)+I64)-J64</f>
        <v>5000</v>
      </c>
      <c r="L64" s="15">
        <v>4000.0</v>
      </c>
      <c r="M64" s="15"/>
      <c r="N64" s="15">
        <f>L64-M64</f>
        <v>4000</v>
      </c>
      <c r="O64" s="15" t="s">
        <v>21</v>
      </c>
      <c r="P64" s="29"/>
      <c r="Q64" s="29"/>
      <c r="R64" s="29"/>
    </row>
    <row r="65" ht="15.75" customHeight="1">
      <c r="A65" s="9" t="s">
        <v>205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1"/>
      <c r="P65" s="29"/>
      <c r="Q65" s="29"/>
      <c r="R65" s="29"/>
    </row>
    <row r="66" ht="15.75" customHeight="1">
      <c r="A66" s="15">
        <v>57.0</v>
      </c>
      <c r="B66" s="16" t="s">
        <v>206</v>
      </c>
      <c r="C66" s="15" t="s">
        <v>207</v>
      </c>
      <c r="D66" s="15" t="s">
        <v>208</v>
      </c>
      <c r="E66" s="15" t="s">
        <v>84</v>
      </c>
      <c r="F66" s="15">
        <v>750.0</v>
      </c>
      <c r="G66" s="15"/>
      <c r="H66" s="15"/>
      <c r="I66" s="15"/>
      <c r="J66" s="15"/>
      <c r="K66" s="15">
        <f t="shared" ref="K66:K69" si="11">+(F66-(G66+H66)+I66)-J66</f>
        <v>750</v>
      </c>
      <c r="L66" s="15">
        <v>600.0</v>
      </c>
      <c r="M66" s="15"/>
      <c r="N66" s="15">
        <f t="shared" ref="N66:N69" si="12">L66-M66</f>
        <v>600</v>
      </c>
      <c r="O66" s="15" t="s">
        <v>21</v>
      </c>
      <c r="P66" s="29"/>
      <c r="Q66" s="29"/>
      <c r="R66" s="29"/>
    </row>
    <row r="67" ht="15.75" customHeight="1">
      <c r="A67" s="15">
        <v>58.0</v>
      </c>
      <c r="B67" s="16" t="s">
        <v>209</v>
      </c>
      <c r="C67" s="15" t="s">
        <v>210</v>
      </c>
      <c r="D67" s="15" t="s">
        <v>211</v>
      </c>
      <c r="E67" s="15" t="s">
        <v>37</v>
      </c>
      <c r="F67" s="15">
        <v>300.0</v>
      </c>
      <c r="G67" s="15"/>
      <c r="H67" s="15"/>
      <c r="I67" s="15"/>
      <c r="J67" s="15"/>
      <c r="K67" s="15">
        <f t="shared" si="11"/>
        <v>300</v>
      </c>
      <c r="L67" s="15">
        <v>150.0</v>
      </c>
      <c r="M67" s="15"/>
      <c r="N67" s="15">
        <f t="shared" si="12"/>
        <v>150</v>
      </c>
      <c r="O67" s="15" t="s">
        <v>21</v>
      </c>
      <c r="P67" s="29"/>
      <c r="Q67" s="29"/>
      <c r="R67" s="29"/>
    </row>
    <row r="68" ht="15.75" customHeight="1">
      <c r="A68" s="15">
        <v>59.0</v>
      </c>
      <c r="B68" s="16" t="s">
        <v>212</v>
      </c>
      <c r="C68" s="15" t="s">
        <v>213</v>
      </c>
      <c r="D68" s="15" t="s">
        <v>214</v>
      </c>
      <c r="E68" s="15" t="s">
        <v>26</v>
      </c>
      <c r="F68" s="15">
        <v>0.0</v>
      </c>
      <c r="G68" s="15"/>
      <c r="H68" s="15"/>
      <c r="I68" s="15"/>
      <c r="J68" s="15"/>
      <c r="K68" s="15">
        <f t="shared" si="11"/>
        <v>0</v>
      </c>
      <c r="L68" s="15">
        <v>150.0</v>
      </c>
      <c r="M68" s="15"/>
      <c r="N68" s="15">
        <f t="shared" si="12"/>
        <v>150</v>
      </c>
      <c r="O68" s="15" t="s">
        <v>21</v>
      </c>
      <c r="P68" s="29"/>
      <c r="Q68" s="29"/>
      <c r="R68" s="29"/>
    </row>
    <row r="69" ht="15.75" customHeight="1">
      <c r="A69" s="15">
        <v>60.0</v>
      </c>
      <c r="B69" s="16" t="s">
        <v>215</v>
      </c>
      <c r="C69" s="15" t="s">
        <v>216</v>
      </c>
      <c r="D69" s="15" t="s">
        <v>217</v>
      </c>
      <c r="E69" s="15" t="s">
        <v>26</v>
      </c>
      <c r="F69" s="15">
        <v>1.0</v>
      </c>
      <c r="G69" s="15"/>
      <c r="H69" s="15"/>
      <c r="I69" s="15"/>
      <c r="J69" s="15"/>
      <c r="K69" s="15">
        <f t="shared" si="11"/>
        <v>1</v>
      </c>
      <c r="L69" s="15">
        <v>1.0</v>
      </c>
      <c r="M69" s="15"/>
      <c r="N69" s="15">
        <f t="shared" si="12"/>
        <v>1</v>
      </c>
      <c r="O69" s="15" t="s">
        <v>46</v>
      </c>
      <c r="P69" s="29"/>
      <c r="Q69" s="29"/>
      <c r="R69" s="29"/>
    </row>
    <row r="70" ht="15.75" customHeight="1">
      <c r="A70" s="9" t="s">
        <v>218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1"/>
      <c r="P70" s="29"/>
      <c r="Q70" s="29"/>
      <c r="R70" s="29"/>
    </row>
    <row r="71" ht="15.75" customHeight="1">
      <c r="A71" s="15">
        <v>61.0</v>
      </c>
      <c r="B71" s="16" t="s">
        <v>219</v>
      </c>
      <c r="C71" s="15" t="s">
        <v>220</v>
      </c>
      <c r="D71" s="15" t="s">
        <v>221</v>
      </c>
      <c r="E71" s="15" t="s">
        <v>26</v>
      </c>
      <c r="F71" s="15">
        <v>1250.0</v>
      </c>
      <c r="G71" s="15"/>
      <c r="H71" s="15"/>
      <c r="I71" s="15"/>
      <c r="J71" s="15"/>
      <c r="K71" s="15">
        <f t="shared" ref="K71:K79" si="13">+(F71-(G71+H71)+I71)-J71</f>
        <v>1250</v>
      </c>
      <c r="L71" s="15">
        <v>750.0</v>
      </c>
      <c r="M71" s="15"/>
      <c r="N71" s="15">
        <f t="shared" ref="N71:N79" si="14">L71-M71</f>
        <v>750</v>
      </c>
      <c r="O71" s="15" t="s">
        <v>21</v>
      </c>
      <c r="P71" s="29"/>
      <c r="Q71" s="29"/>
      <c r="R71" s="29"/>
    </row>
    <row r="72" ht="15.75" customHeight="1">
      <c r="A72" s="15">
        <v>62.0</v>
      </c>
      <c r="B72" s="16" t="s">
        <v>222</v>
      </c>
      <c r="C72" s="15" t="s">
        <v>223</v>
      </c>
      <c r="D72" s="15" t="s">
        <v>224</v>
      </c>
      <c r="E72" s="15" t="s">
        <v>26</v>
      </c>
      <c r="F72" s="15">
        <v>1250.0</v>
      </c>
      <c r="G72" s="15"/>
      <c r="H72" s="15"/>
      <c r="I72" s="15"/>
      <c r="J72" s="15"/>
      <c r="K72" s="15">
        <f t="shared" si="13"/>
        <v>1250</v>
      </c>
      <c r="L72" s="15">
        <v>1250.0</v>
      </c>
      <c r="M72" s="15"/>
      <c r="N72" s="15">
        <f t="shared" si="14"/>
        <v>1250</v>
      </c>
      <c r="O72" s="15" t="s">
        <v>21</v>
      </c>
      <c r="P72" s="29"/>
      <c r="Q72" s="29"/>
      <c r="R72" s="29"/>
    </row>
    <row r="73" ht="15.75" customHeight="1">
      <c r="A73" s="15">
        <v>63.0</v>
      </c>
      <c r="B73" s="16" t="s">
        <v>225</v>
      </c>
      <c r="C73" s="15" t="s">
        <v>226</v>
      </c>
      <c r="D73" s="15" t="s">
        <v>227</v>
      </c>
      <c r="E73" s="15" t="s">
        <v>26</v>
      </c>
      <c r="F73" s="15">
        <v>7000.0</v>
      </c>
      <c r="G73" s="15">
        <v>15.0</v>
      </c>
      <c r="H73" s="15"/>
      <c r="I73" s="15"/>
      <c r="J73" s="15"/>
      <c r="K73" s="15">
        <f t="shared" si="13"/>
        <v>6985</v>
      </c>
      <c r="L73" s="15">
        <v>6000.0</v>
      </c>
      <c r="M73" s="15"/>
      <c r="N73" s="15">
        <f t="shared" si="14"/>
        <v>6000</v>
      </c>
      <c r="O73" s="15" t="s">
        <v>21</v>
      </c>
      <c r="P73" s="29"/>
      <c r="Q73" s="29"/>
      <c r="R73" s="29"/>
    </row>
    <row r="74" ht="15.75" customHeight="1">
      <c r="A74" s="15">
        <v>64.0</v>
      </c>
      <c r="B74" s="16" t="s">
        <v>228</v>
      </c>
      <c r="C74" s="15" t="s">
        <v>229</v>
      </c>
      <c r="D74" s="15" t="s">
        <v>230</v>
      </c>
      <c r="E74" s="15" t="s">
        <v>26</v>
      </c>
      <c r="F74" s="15">
        <v>2750.0</v>
      </c>
      <c r="G74" s="15"/>
      <c r="H74" s="15"/>
      <c r="I74" s="15"/>
      <c r="J74" s="15"/>
      <c r="K74" s="15">
        <f t="shared" si="13"/>
        <v>2750</v>
      </c>
      <c r="L74" s="15">
        <v>1500.0</v>
      </c>
      <c r="M74" s="15"/>
      <c r="N74" s="15">
        <f t="shared" si="14"/>
        <v>1500</v>
      </c>
      <c r="O74" s="15" t="s">
        <v>21</v>
      </c>
      <c r="P74" s="29"/>
      <c r="Q74" s="29"/>
      <c r="R74" s="29"/>
    </row>
    <row r="75" ht="15.75" customHeight="1">
      <c r="A75" s="15">
        <v>65.0</v>
      </c>
      <c r="B75" s="16" t="s">
        <v>231</v>
      </c>
      <c r="C75" s="15" t="s">
        <v>232</v>
      </c>
      <c r="D75" s="15" t="s">
        <v>233</v>
      </c>
      <c r="E75" s="15" t="s">
        <v>26</v>
      </c>
      <c r="F75" s="15">
        <v>250.0</v>
      </c>
      <c r="G75" s="15"/>
      <c r="H75" s="15"/>
      <c r="I75" s="15"/>
      <c r="J75" s="15"/>
      <c r="K75" s="15">
        <f t="shared" si="13"/>
        <v>250</v>
      </c>
      <c r="L75" s="15"/>
      <c r="M75" s="15"/>
      <c r="N75" s="15">
        <f t="shared" si="14"/>
        <v>0</v>
      </c>
      <c r="O75" s="15" t="s">
        <v>21</v>
      </c>
      <c r="P75" s="29"/>
      <c r="Q75" s="29"/>
      <c r="R75" s="29"/>
    </row>
    <row r="76" ht="15.75" customHeight="1">
      <c r="A76" s="15">
        <v>66.0</v>
      </c>
      <c r="B76" s="16" t="s">
        <v>234</v>
      </c>
      <c r="C76" s="15" t="s">
        <v>235</v>
      </c>
      <c r="D76" s="15" t="s">
        <v>236</v>
      </c>
      <c r="E76" s="15" t="s">
        <v>26</v>
      </c>
      <c r="F76" s="15">
        <v>0.0</v>
      </c>
      <c r="G76" s="15"/>
      <c r="H76" s="15"/>
      <c r="I76" s="15"/>
      <c r="J76" s="15"/>
      <c r="K76" s="15">
        <f t="shared" si="13"/>
        <v>0</v>
      </c>
      <c r="L76" s="15">
        <v>0.0</v>
      </c>
      <c r="M76" s="15"/>
      <c r="N76" s="15">
        <f t="shared" si="14"/>
        <v>0</v>
      </c>
      <c r="O76" s="15" t="s">
        <v>21</v>
      </c>
      <c r="P76" s="29"/>
      <c r="Q76" s="29"/>
      <c r="R76" s="29"/>
    </row>
    <row r="77" ht="15.75" customHeight="1">
      <c r="A77" s="15">
        <v>67.0</v>
      </c>
      <c r="B77" s="16" t="s">
        <v>237</v>
      </c>
      <c r="C77" s="15" t="s">
        <v>238</v>
      </c>
      <c r="D77" s="15" t="s">
        <v>239</v>
      </c>
      <c r="E77" s="15" t="s">
        <v>26</v>
      </c>
      <c r="F77" s="15">
        <v>100.0</v>
      </c>
      <c r="G77" s="15"/>
      <c r="H77" s="15"/>
      <c r="I77" s="15"/>
      <c r="J77" s="15"/>
      <c r="K77" s="15">
        <f t="shared" si="13"/>
        <v>100</v>
      </c>
      <c r="L77" s="15">
        <v>100.0</v>
      </c>
      <c r="M77" s="15"/>
      <c r="N77" s="15">
        <f t="shared" si="14"/>
        <v>100</v>
      </c>
      <c r="O77" s="15" t="s">
        <v>21</v>
      </c>
      <c r="P77" s="29"/>
      <c r="Q77" s="29"/>
      <c r="R77" s="29"/>
    </row>
    <row r="78" ht="15.75" customHeight="1">
      <c r="A78" s="15">
        <v>68.0</v>
      </c>
      <c r="B78" s="16" t="s">
        <v>240</v>
      </c>
      <c r="C78" s="15" t="s">
        <v>241</v>
      </c>
      <c r="D78" s="15" t="s">
        <v>230</v>
      </c>
      <c r="E78" s="15" t="s">
        <v>26</v>
      </c>
      <c r="F78" s="15">
        <v>0.0</v>
      </c>
      <c r="G78" s="15"/>
      <c r="H78" s="15"/>
      <c r="I78" s="15"/>
      <c r="J78" s="15"/>
      <c r="K78" s="15">
        <f t="shared" si="13"/>
        <v>0</v>
      </c>
      <c r="L78" s="15">
        <v>0.0</v>
      </c>
      <c r="M78" s="15"/>
      <c r="N78" s="15">
        <f t="shared" si="14"/>
        <v>0</v>
      </c>
      <c r="O78" s="15" t="s">
        <v>46</v>
      </c>
      <c r="P78" s="29"/>
      <c r="Q78" s="29"/>
      <c r="R78" s="29"/>
    </row>
    <row r="79" ht="15.75" customHeight="1">
      <c r="A79" s="15">
        <v>69.0</v>
      </c>
      <c r="B79" s="16" t="s">
        <v>242</v>
      </c>
      <c r="C79" s="15" t="s">
        <v>243</v>
      </c>
      <c r="D79" s="15" t="s">
        <v>244</v>
      </c>
      <c r="E79" s="15" t="s">
        <v>84</v>
      </c>
      <c r="F79" s="15">
        <v>500.0</v>
      </c>
      <c r="G79" s="15"/>
      <c r="H79" s="15"/>
      <c r="I79" s="15"/>
      <c r="J79" s="15"/>
      <c r="K79" s="15">
        <f t="shared" si="13"/>
        <v>500</v>
      </c>
      <c r="L79" s="15">
        <v>350.0</v>
      </c>
      <c r="M79" s="15"/>
      <c r="N79" s="15">
        <f t="shared" si="14"/>
        <v>350</v>
      </c>
      <c r="O79" s="15" t="s">
        <v>21</v>
      </c>
      <c r="P79" s="29"/>
      <c r="Q79" s="29"/>
      <c r="R79" s="29"/>
    </row>
    <row r="80" ht="15.75" customHeight="1">
      <c r="A80" s="9" t="s">
        <v>245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1"/>
      <c r="P80" s="29"/>
      <c r="Q80" s="29"/>
      <c r="R80" s="29"/>
    </row>
    <row r="81" ht="15.75" customHeight="1">
      <c r="A81" s="15">
        <v>70.0</v>
      </c>
      <c r="B81" s="16" t="s">
        <v>246</v>
      </c>
      <c r="C81" s="15" t="s">
        <v>247</v>
      </c>
      <c r="D81" s="15" t="s">
        <v>248</v>
      </c>
      <c r="E81" s="15" t="s">
        <v>249</v>
      </c>
      <c r="F81" s="15">
        <v>500.0</v>
      </c>
      <c r="G81" s="15"/>
      <c r="H81" s="15"/>
      <c r="I81" s="15"/>
      <c r="J81" s="15"/>
      <c r="K81" s="15">
        <f>+(F81-(G81+H81)+I81)-J81</f>
        <v>500</v>
      </c>
      <c r="L81" s="15">
        <v>700.0</v>
      </c>
      <c r="M81" s="15"/>
      <c r="N81" s="15">
        <f>L81-M81</f>
        <v>700</v>
      </c>
      <c r="O81" s="15" t="s">
        <v>151</v>
      </c>
      <c r="P81" s="29"/>
      <c r="Q81" s="29"/>
      <c r="R81" s="29"/>
    </row>
    <row r="82" ht="15.75" customHeight="1">
      <c r="A82" s="9" t="s">
        <v>250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1"/>
      <c r="P82" s="29"/>
      <c r="Q82" s="29"/>
      <c r="R82" s="29"/>
    </row>
    <row r="83" ht="15.75" customHeight="1">
      <c r="A83" s="15">
        <v>71.0</v>
      </c>
      <c r="B83" s="16" t="s">
        <v>251</v>
      </c>
      <c r="C83" s="15" t="s">
        <v>252</v>
      </c>
      <c r="D83" s="15" t="s">
        <v>253</v>
      </c>
      <c r="E83" s="15" t="s">
        <v>249</v>
      </c>
      <c r="F83" s="15">
        <v>4.1</v>
      </c>
      <c r="G83" s="15">
        <v>1.0</v>
      </c>
      <c r="H83" s="15"/>
      <c r="I83" s="15"/>
      <c r="J83" s="15"/>
      <c r="K83" s="15">
        <f t="shared" ref="K83:K86" si="15">+(F83-(G83+H83)+I83)-J83</f>
        <v>3.1</v>
      </c>
      <c r="L83" s="15">
        <v>3.6</v>
      </c>
      <c r="M83" s="15"/>
      <c r="N83" s="15">
        <f t="shared" ref="N83:N86" si="16">L83-M83</f>
        <v>3.6</v>
      </c>
      <c r="O83" s="15" t="s">
        <v>60</v>
      </c>
      <c r="P83" s="29"/>
      <c r="Q83" s="29"/>
      <c r="R83" s="29"/>
    </row>
    <row r="84" ht="15.75" customHeight="1">
      <c r="A84" s="15">
        <v>72.0</v>
      </c>
      <c r="B84" s="16" t="s">
        <v>254</v>
      </c>
      <c r="C84" s="15" t="s">
        <v>255</v>
      </c>
      <c r="D84" s="15" t="s">
        <v>256</v>
      </c>
      <c r="E84" s="15" t="s">
        <v>249</v>
      </c>
      <c r="F84" s="15">
        <v>0.0</v>
      </c>
      <c r="G84" s="15"/>
      <c r="H84" s="15"/>
      <c r="I84" s="15"/>
      <c r="J84" s="15"/>
      <c r="K84" s="15">
        <f t="shared" si="15"/>
        <v>0</v>
      </c>
      <c r="L84" s="15">
        <v>0.0</v>
      </c>
      <c r="M84" s="15"/>
      <c r="N84" s="15">
        <f t="shared" si="16"/>
        <v>0</v>
      </c>
      <c r="O84" s="15" t="s">
        <v>46</v>
      </c>
      <c r="P84" s="29"/>
      <c r="Q84" s="29"/>
      <c r="R84" s="29"/>
    </row>
    <row r="85" ht="15.75" customHeight="1">
      <c r="A85" s="15">
        <v>73.0</v>
      </c>
      <c r="B85" s="16" t="s">
        <v>257</v>
      </c>
      <c r="C85" s="15" t="s">
        <v>258</v>
      </c>
      <c r="D85" s="15" t="s">
        <v>259</v>
      </c>
      <c r="E85" s="15"/>
      <c r="F85" s="15">
        <v>500.0</v>
      </c>
      <c r="G85" s="15"/>
      <c r="H85" s="15"/>
      <c r="I85" s="15"/>
      <c r="J85" s="15"/>
      <c r="K85" s="15">
        <f t="shared" si="15"/>
        <v>500</v>
      </c>
      <c r="L85" s="15">
        <v>500.0</v>
      </c>
      <c r="M85" s="15"/>
      <c r="N85" s="15">
        <f t="shared" si="16"/>
        <v>500</v>
      </c>
      <c r="O85" s="15" t="s">
        <v>21</v>
      </c>
      <c r="P85" s="29"/>
      <c r="Q85" s="29"/>
      <c r="R85" s="29"/>
    </row>
    <row r="86" ht="15.75" customHeight="1">
      <c r="A86" s="15">
        <v>74.0</v>
      </c>
      <c r="B86" s="16" t="s">
        <v>260</v>
      </c>
      <c r="C86" s="15" t="s">
        <v>261</v>
      </c>
      <c r="D86" s="15" t="s">
        <v>262</v>
      </c>
      <c r="E86" s="15" t="s">
        <v>263</v>
      </c>
      <c r="F86" s="15">
        <v>0.0</v>
      </c>
      <c r="G86" s="15"/>
      <c r="H86" s="15"/>
      <c r="I86" s="15"/>
      <c r="J86" s="15"/>
      <c r="K86" s="15">
        <f t="shared" si="15"/>
        <v>0</v>
      </c>
      <c r="L86" s="15">
        <v>1.0</v>
      </c>
      <c r="M86" s="15"/>
      <c r="N86" s="15">
        <f t="shared" si="16"/>
        <v>1</v>
      </c>
      <c r="O86" s="15" t="s">
        <v>60</v>
      </c>
      <c r="P86" s="29"/>
      <c r="Q86" s="29"/>
      <c r="R86" s="29"/>
    </row>
    <row r="87" ht="15.75" customHeight="1">
      <c r="A87" s="9" t="s">
        <v>264</v>
      </c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1"/>
      <c r="P87" s="29"/>
      <c r="Q87" s="29"/>
      <c r="R87" s="29"/>
    </row>
    <row r="88" ht="15.75" customHeight="1">
      <c r="A88" s="15">
        <v>75.0</v>
      </c>
      <c r="B88" s="16" t="s">
        <v>265</v>
      </c>
      <c r="C88" s="15" t="s">
        <v>266</v>
      </c>
      <c r="D88" s="15" t="s">
        <v>267</v>
      </c>
      <c r="E88" s="15" t="s">
        <v>26</v>
      </c>
      <c r="F88" s="15">
        <v>3500.0</v>
      </c>
      <c r="G88" s="15"/>
      <c r="H88" s="15"/>
      <c r="I88" s="15"/>
      <c r="J88" s="15"/>
      <c r="K88" s="15">
        <f t="shared" ref="K88:K97" si="17">+(F88-(G88+H88)+I88)-J88</f>
        <v>3500</v>
      </c>
      <c r="L88" s="15">
        <v>2000.0</v>
      </c>
      <c r="M88" s="15"/>
      <c r="N88" s="15">
        <f t="shared" ref="N88:N97" si="18">L88-M88</f>
        <v>2000</v>
      </c>
      <c r="O88" s="15" t="s">
        <v>21</v>
      </c>
      <c r="P88" s="29"/>
      <c r="Q88" s="29"/>
      <c r="R88" s="29"/>
    </row>
    <row r="89" ht="15.75" customHeight="1">
      <c r="A89" s="15">
        <v>76.0</v>
      </c>
      <c r="B89" s="16" t="s">
        <v>268</v>
      </c>
      <c r="C89" s="15" t="s">
        <v>269</v>
      </c>
      <c r="D89" s="15" t="s">
        <v>270</v>
      </c>
      <c r="E89" s="15" t="s">
        <v>26</v>
      </c>
      <c r="F89" s="15">
        <v>7000.0</v>
      </c>
      <c r="G89" s="15"/>
      <c r="H89" s="15"/>
      <c r="I89" s="15"/>
      <c r="J89" s="15"/>
      <c r="K89" s="15">
        <f t="shared" si="17"/>
        <v>7000</v>
      </c>
      <c r="L89" s="15">
        <v>8500.0</v>
      </c>
      <c r="M89" s="15"/>
      <c r="N89" s="15">
        <f t="shared" si="18"/>
        <v>8500</v>
      </c>
      <c r="O89" s="15" t="s">
        <v>21</v>
      </c>
      <c r="P89" s="29"/>
      <c r="Q89" s="29"/>
      <c r="R89" s="29"/>
    </row>
    <row r="90" ht="15.75" customHeight="1">
      <c r="A90" s="15">
        <v>77.0</v>
      </c>
      <c r="B90" s="16" t="s">
        <v>271</v>
      </c>
      <c r="C90" s="15" t="s">
        <v>272</v>
      </c>
      <c r="D90" s="15" t="s">
        <v>273</v>
      </c>
      <c r="E90" s="15" t="s">
        <v>26</v>
      </c>
      <c r="F90" s="15">
        <v>2250.0</v>
      </c>
      <c r="G90" s="15"/>
      <c r="H90" s="15"/>
      <c r="I90" s="15"/>
      <c r="J90" s="15"/>
      <c r="K90" s="15">
        <f t="shared" si="17"/>
        <v>2250</v>
      </c>
      <c r="L90" s="15">
        <v>2000.0</v>
      </c>
      <c r="M90" s="15"/>
      <c r="N90" s="15">
        <f t="shared" si="18"/>
        <v>2000</v>
      </c>
      <c r="O90" s="15" t="s">
        <v>21</v>
      </c>
      <c r="P90" s="29"/>
      <c r="Q90" s="29"/>
      <c r="R90" s="29"/>
    </row>
    <row r="91" ht="15.75" customHeight="1">
      <c r="A91" s="15">
        <v>78.0</v>
      </c>
      <c r="B91" s="16" t="s">
        <v>274</v>
      </c>
      <c r="C91" s="15" t="s">
        <v>275</v>
      </c>
      <c r="D91" s="15" t="s">
        <v>276</v>
      </c>
      <c r="E91" s="15" t="s">
        <v>26</v>
      </c>
      <c r="F91" s="15">
        <v>0.0</v>
      </c>
      <c r="G91" s="15"/>
      <c r="H91" s="15"/>
      <c r="I91" s="15"/>
      <c r="J91" s="15"/>
      <c r="K91" s="15">
        <f t="shared" si="17"/>
        <v>0</v>
      </c>
      <c r="L91" s="15">
        <v>1.0</v>
      </c>
      <c r="M91" s="15"/>
      <c r="N91" s="15">
        <f t="shared" si="18"/>
        <v>1</v>
      </c>
      <c r="O91" s="15" t="s">
        <v>46</v>
      </c>
      <c r="P91" s="29"/>
      <c r="Q91" s="29"/>
      <c r="R91" s="29"/>
    </row>
    <row r="92" ht="15.75" customHeight="1">
      <c r="A92" s="15">
        <v>79.0</v>
      </c>
      <c r="B92" s="16" t="s">
        <v>277</v>
      </c>
      <c r="C92" s="15" t="s">
        <v>278</v>
      </c>
      <c r="D92" s="15" t="s">
        <v>279</v>
      </c>
      <c r="E92" s="15" t="s">
        <v>26</v>
      </c>
      <c r="F92" s="15">
        <v>1000.0</v>
      </c>
      <c r="G92" s="15"/>
      <c r="H92" s="15"/>
      <c r="I92" s="15"/>
      <c r="J92" s="15"/>
      <c r="K92" s="15">
        <f t="shared" si="17"/>
        <v>1000</v>
      </c>
      <c r="L92" s="15">
        <v>800.0</v>
      </c>
      <c r="M92" s="15"/>
      <c r="N92" s="15">
        <f t="shared" si="18"/>
        <v>800</v>
      </c>
      <c r="O92" s="15" t="s">
        <v>21</v>
      </c>
      <c r="P92" s="29"/>
      <c r="Q92" s="29"/>
      <c r="R92" s="29"/>
    </row>
    <row r="93" ht="15.75" customHeight="1">
      <c r="A93" s="15">
        <v>80.0</v>
      </c>
      <c r="B93" s="16" t="s">
        <v>280</v>
      </c>
      <c r="C93" s="15" t="s">
        <v>281</v>
      </c>
      <c r="D93" s="15" t="s">
        <v>276</v>
      </c>
      <c r="E93" s="15" t="s">
        <v>97</v>
      </c>
      <c r="F93" s="15">
        <v>1250.0</v>
      </c>
      <c r="G93" s="15"/>
      <c r="H93" s="15"/>
      <c r="I93" s="15"/>
      <c r="J93" s="15"/>
      <c r="K93" s="15">
        <f t="shared" si="17"/>
        <v>1250</v>
      </c>
      <c r="L93" s="15">
        <v>1000.0</v>
      </c>
      <c r="M93" s="15"/>
      <c r="N93" s="15">
        <f t="shared" si="18"/>
        <v>1000</v>
      </c>
      <c r="O93" s="15" t="s">
        <v>21</v>
      </c>
      <c r="P93" s="29"/>
      <c r="Q93" s="29"/>
      <c r="R93" s="29"/>
    </row>
    <row r="94" ht="15.75" customHeight="1">
      <c r="A94" s="15">
        <v>81.0</v>
      </c>
      <c r="B94" s="16" t="s">
        <v>282</v>
      </c>
      <c r="C94" s="15" t="s">
        <v>283</v>
      </c>
      <c r="D94" s="15" t="s">
        <v>284</v>
      </c>
      <c r="E94" s="15" t="s">
        <v>26</v>
      </c>
      <c r="F94" s="15">
        <v>50.0</v>
      </c>
      <c r="G94" s="15"/>
      <c r="H94" s="15"/>
      <c r="I94" s="15"/>
      <c r="J94" s="15"/>
      <c r="K94" s="15">
        <f t="shared" si="17"/>
        <v>50</v>
      </c>
      <c r="L94" s="15">
        <v>50.0</v>
      </c>
      <c r="M94" s="15"/>
      <c r="N94" s="15">
        <f t="shared" si="18"/>
        <v>50</v>
      </c>
      <c r="O94" s="15" t="s">
        <v>21</v>
      </c>
      <c r="P94" s="29"/>
      <c r="Q94" s="29"/>
      <c r="R94" s="29"/>
    </row>
    <row r="95" ht="15.75" customHeight="1">
      <c r="A95" s="15">
        <v>82.0</v>
      </c>
      <c r="B95" s="16" t="s">
        <v>285</v>
      </c>
      <c r="C95" s="15" t="s">
        <v>286</v>
      </c>
      <c r="D95" s="15" t="s">
        <v>287</v>
      </c>
      <c r="E95" s="15" t="s">
        <v>26</v>
      </c>
      <c r="F95" s="15">
        <v>2500.0</v>
      </c>
      <c r="G95" s="15"/>
      <c r="H95" s="15"/>
      <c r="I95" s="15"/>
      <c r="J95" s="15"/>
      <c r="K95" s="15">
        <f t="shared" si="17"/>
        <v>2500</v>
      </c>
      <c r="L95" s="15">
        <v>1500.0</v>
      </c>
      <c r="M95" s="15"/>
      <c r="N95" s="15">
        <f t="shared" si="18"/>
        <v>1500</v>
      </c>
      <c r="O95" s="15" t="s">
        <v>21</v>
      </c>
      <c r="P95" s="29"/>
      <c r="Q95" s="29"/>
      <c r="R95" s="29"/>
    </row>
    <row r="96" ht="15.75" customHeight="1">
      <c r="A96" s="15">
        <v>83.0</v>
      </c>
      <c r="B96" s="16" t="s">
        <v>288</v>
      </c>
      <c r="C96" s="15" t="s">
        <v>289</v>
      </c>
      <c r="D96" s="15" t="s">
        <v>290</v>
      </c>
      <c r="E96" s="15" t="s">
        <v>26</v>
      </c>
      <c r="F96" s="15">
        <v>0.0</v>
      </c>
      <c r="G96" s="15"/>
      <c r="H96" s="15"/>
      <c r="I96" s="15"/>
      <c r="J96" s="15"/>
      <c r="K96" s="15">
        <f t="shared" si="17"/>
        <v>0</v>
      </c>
      <c r="L96" s="15">
        <v>0.0</v>
      </c>
      <c r="M96" s="15"/>
      <c r="N96" s="15">
        <f t="shared" si="18"/>
        <v>0</v>
      </c>
      <c r="O96" s="15" t="s">
        <v>21</v>
      </c>
      <c r="P96" s="29"/>
      <c r="Q96" s="29"/>
      <c r="R96" s="29"/>
    </row>
    <row r="97" ht="15.75" customHeight="1">
      <c r="A97" s="15">
        <v>84.0</v>
      </c>
      <c r="B97" s="16" t="s">
        <v>291</v>
      </c>
      <c r="C97" s="15" t="s">
        <v>292</v>
      </c>
      <c r="D97" s="15"/>
      <c r="E97" s="15"/>
      <c r="F97" s="15">
        <v>0.0</v>
      </c>
      <c r="G97" s="15"/>
      <c r="H97" s="15"/>
      <c r="I97" s="15"/>
      <c r="J97" s="15"/>
      <c r="K97" s="15">
        <f t="shared" si="17"/>
        <v>0</v>
      </c>
      <c r="L97" s="15">
        <v>0.0</v>
      </c>
      <c r="M97" s="15"/>
      <c r="N97" s="15">
        <f t="shared" si="18"/>
        <v>0</v>
      </c>
      <c r="O97" s="15" t="s">
        <v>21</v>
      </c>
      <c r="P97" s="29"/>
      <c r="Q97" s="29"/>
      <c r="R97" s="29"/>
    </row>
    <row r="98" ht="15.75" customHeight="1">
      <c r="A98" s="9" t="s">
        <v>293</v>
      </c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1"/>
      <c r="P98" s="29"/>
      <c r="Q98" s="29"/>
      <c r="R98" s="29"/>
    </row>
    <row r="99" ht="15.75" customHeight="1">
      <c r="A99" s="15">
        <v>85.0</v>
      </c>
      <c r="B99" s="16" t="s">
        <v>294</v>
      </c>
      <c r="C99" s="15" t="s">
        <v>295</v>
      </c>
      <c r="D99" s="15" t="s">
        <v>296</v>
      </c>
      <c r="E99" s="15" t="s">
        <v>26</v>
      </c>
      <c r="F99" s="15">
        <v>350.0</v>
      </c>
      <c r="G99" s="15"/>
      <c r="H99" s="15"/>
      <c r="I99" s="15"/>
      <c r="J99" s="15"/>
      <c r="K99" s="15">
        <f t="shared" ref="K99:K102" si="19">+(F99-(G99+H99)+I99)-J99</f>
        <v>350</v>
      </c>
      <c r="L99" s="15">
        <v>350.0</v>
      </c>
      <c r="M99" s="15"/>
      <c r="N99" s="15">
        <f t="shared" ref="N99:N102" si="20">L99-M99</f>
        <v>350</v>
      </c>
      <c r="O99" s="15" t="s">
        <v>21</v>
      </c>
      <c r="P99" s="29"/>
      <c r="Q99" s="29"/>
      <c r="R99" s="29"/>
    </row>
    <row r="100" ht="15.75" customHeight="1">
      <c r="A100" s="15">
        <v>86.0</v>
      </c>
      <c r="B100" s="16" t="s">
        <v>297</v>
      </c>
      <c r="C100" s="15" t="s">
        <v>298</v>
      </c>
      <c r="D100" s="15" t="s">
        <v>299</v>
      </c>
      <c r="E100" s="15" t="s">
        <v>26</v>
      </c>
      <c r="F100" s="15">
        <v>500.0</v>
      </c>
      <c r="G100" s="15"/>
      <c r="H100" s="15"/>
      <c r="I100" s="15"/>
      <c r="J100" s="15"/>
      <c r="K100" s="15">
        <f t="shared" si="19"/>
        <v>500</v>
      </c>
      <c r="L100" s="15">
        <v>500.0</v>
      </c>
      <c r="M100" s="15"/>
      <c r="N100" s="15">
        <f t="shared" si="20"/>
        <v>500</v>
      </c>
      <c r="O100" s="15" t="s">
        <v>21</v>
      </c>
      <c r="P100" s="29"/>
      <c r="Q100" s="29"/>
      <c r="R100" s="29"/>
    </row>
    <row r="101" ht="15.75" customHeight="1">
      <c r="A101" s="15">
        <v>87.0</v>
      </c>
      <c r="B101" s="16" t="s">
        <v>300</v>
      </c>
      <c r="C101" s="15" t="s">
        <v>301</v>
      </c>
      <c r="D101" s="15" t="s">
        <v>302</v>
      </c>
      <c r="E101" s="15" t="s">
        <v>26</v>
      </c>
      <c r="F101" s="15">
        <v>100.0</v>
      </c>
      <c r="G101" s="15"/>
      <c r="H101" s="15"/>
      <c r="I101" s="15"/>
      <c r="J101" s="15"/>
      <c r="K101" s="15">
        <f t="shared" si="19"/>
        <v>100</v>
      </c>
      <c r="L101" s="15">
        <v>100.0</v>
      </c>
      <c r="M101" s="15"/>
      <c r="N101" s="15">
        <f t="shared" si="20"/>
        <v>100</v>
      </c>
      <c r="O101" s="15" t="s">
        <v>21</v>
      </c>
      <c r="P101" s="29"/>
      <c r="Q101" s="29"/>
      <c r="R101" s="29"/>
    </row>
    <row r="102" ht="15.75" customHeight="1">
      <c r="A102" s="15">
        <v>88.0</v>
      </c>
      <c r="B102" s="16" t="s">
        <v>303</v>
      </c>
      <c r="C102" s="15" t="s">
        <v>304</v>
      </c>
      <c r="D102" s="15" t="s">
        <v>305</v>
      </c>
      <c r="E102" s="15" t="s">
        <v>97</v>
      </c>
      <c r="F102" s="15">
        <v>150.0</v>
      </c>
      <c r="G102" s="15"/>
      <c r="H102" s="15"/>
      <c r="I102" s="15">
        <v>100.0</v>
      </c>
      <c r="J102" s="15"/>
      <c r="K102" s="15">
        <f t="shared" si="19"/>
        <v>250</v>
      </c>
      <c r="L102" s="15">
        <v>125.0</v>
      </c>
      <c r="M102" s="15"/>
      <c r="N102" s="15">
        <f t="shared" si="20"/>
        <v>125</v>
      </c>
      <c r="O102" s="15" t="s">
        <v>21</v>
      </c>
      <c r="P102" s="29"/>
      <c r="Q102" s="29"/>
      <c r="R102" s="29"/>
    </row>
    <row r="103" ht="15.75" customHeight="1">
      <c r="A103" s="9" t="s">
        <v>306</v>
      </c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1"/>
      <c r="P103" s="29"/>
      <c r="Q103" s="29"/>
      <c r="R103" s="29"/>
    </row>
    <row r="104" ht="15.75" customHeight="1">
      <c r="A104" s="15">
        <v>89.0</v>
      </c>
      <c r="B104" s="16" t="s">
        <v>307</v>
      </c>
      <c r="C104" s="15" t="s">
        <v>308</v>
      </c>
      <c r="D104" s="15" t="s">
        <v>309</v>
      </c>
      <c r="E104" s="15" t="s">
        <v>26</v>
      </c>
      <c r="F104" s="15">
        <v>1650.0</v>
      </c>
      <c r="G104" s="15"/>
      <c r="H104" s="15"/>
      <c r="I104" s="15"/>
      <c r="J104" s="15"/>
      <c r="K104" s="15">
        <f t="shared" ref="K104:K110" si="21">+(F104-(G104+H104)+I104)-J104</f>
        <v>1650</v>
      </c>
      <c r="L104" s="15">
        <v>6000.0</v>
      </c>
      <c r="M104" s="15"/>
      <c r="N104" s="15">
        <f t="shared" ref="N104:N110" si="22">L104-M104</f>
        <v>6000</v>
      </c>
      <c r="O104" s="15" t="s">
        <v>21</v>
      </c>
      <c r="P104" s="29"/>
      <c r="Q104" s="29"/>
      <c r="R104" s="29"/>
    </row>
    <row r="105" ht="15.75" customHeight="1">
      <c r="A105" s="15">
        <v>90.0</v>
      </c>
      <c r="B105" s="16" t="s">
        <v>310</v>
      </c>
      <c r="C105" s="15" t="s">
        <v>311</v>
      </c>
      <c r="D105" s="15" t="s">
        <v>312</v>
      </c>
      <c r="E105" s="15" t="s">
        <v>26</v>
      </c>
      <c r="F105" s="15">
        <v>2250.0</v>
      </c>
      <c r="G105" s="15"/>
      <c r="H105" s="15"/>
      <c r="I105" s="15"/>
      <c r="J105" s="15"/>
      <c r="K105" s="15">
        <f t="shared" si="21"/>
        <v>2250</v>
      </c>
      <c r="L105" s="15">
        <v>1500.0</v>
      </c>
      <c r="M105" s="15"/>
      <c r="N105" s="15">
        <f t="shared" si="22"/>
        <v>1500</v>
      </c>
      <c r="O105" s="15" t="s">
        <v>21</v>
      </c>
      <c r="P105" s="29"/>
      <c r="Q105" s="29"/>
      <c r="R105" s="29"/>
    </row>
    <row r="106" ht="15.75" customHeight="1">
      <c r="A106" s="15">
        <v>91.0</v>
      </c>
      <c r="B106" s="16" t="s">
        <v>313</v>
      </c>
      <c r="C106" s="15" t="s">
        <v>314</v>
      </c>
      <c r="D106" s="15" t="s">
        <v>315</v>
      </c>
      <c r="E106" s="15" t="s">
        <v>97</v>
      </c>
      <c r="F106" s="15">
        <v>0.0</v>
      </c>
      <c r="G106" s="15"/>
      <c r="H106" s="15"/>
      <c r="I106" s="15"/>
      <c r="J106" s="15"/>
      <c r="K106" s="15">
        <f t="shared" si="21"/>
        <v>0</v>
      </c>
      <c r="L106" s="15">
        <v>0.0</v>
      </c>
      <c r="M106" s="15"/>
      <c r="N106" s="15">
        <f t="shared" si="22"/>
        <v>0</v>
      </c>
      <c r="O106" s="15" t="s">
        <v>316</v>
      </c>
      <c r="P106" s="29"/>
      <c r="Q106" s="29"/>
      <c r="R106" s="29"/>
    </row>
    <row r="107" ht="15.75" customHeight="1">
      <c r="A107" s="15">
        <v>92.0</v>
      </c>
      <c r="B107" s="16" t="s">
        <v>317</v>
      </c>
      <c r="C107" s="15" t="s">
        <v>318</v>
      </c>
      <c r="D107" s="15" t="s">
        <v>319</v>
      </c>
      <c r="E107" s="15" t="s">
        <v>26</v>
      </c>
      <c r="F107" s="15">
        <v>2500.0</v>
      </c>
      <c r="G107" s="15"/>
      <c r="H107" s="15"/>
      <c r="I107" s="15"/>
      <c r="J107" s="15"/>
      <c r="K107" s="15">
        <f t="shared" si="21"/>
        <v>2500</v>
      </c>
      <c r="L107" s="15">
        <v>600.0</v>
      </c>
      <c r="M107" s="15"/>
      <c r="N107" s="15">
        <f t="shared" si="22"/>
        <v>600</v>
      </c>
      <c r="O107" s="15" t="s">
        <v>21</v>
      </c>
      <c r="P107" s="29"/>
      <c r="Q107" s="29"/>
      <c r="R107" s="29"/>
    </row>
    <row r="108" ht="15.75" customHeight="1">
      <c r="A108" s="15">
        <v>93.0</v>
      </c>
      <c r="B108" s="16" t="s">
        <v>320</v>
      </c>
      <c r="C108" s="15" t="s">
        <v>321</v>
      </c>
      <c r="D108" s="15" t="s">
        <v>322</v>
      </c>
      <c r="E108" s="15" t="s">
        <v>37</v>
      </c>
      <c r="F108" s="15">
        <v>1500.0</v>
      </c>
      <c r="G108" s="15"/>
      <c r="H108" s="15"/>
      <c r="I108" s="15"/>
      <c r="J108" s="15"/>
      <c r="K108" s="15">
        <f t="shared" si="21"/>
        <v>1500</v>
      </c>
      <c r="L108" s="15">
        <v>1000.0</v>
      </c>
      <c r="M108" s="15"/>
      <c r="N108" s="15">
        <f t="shared" si="22"/>
        <v>1000</v>
      </c>
      <c r="O108" s="15" t="s">
        <v>21</v>
      </c>
      <c r="P108" s="29"/>
      <c r="Q108" s="29"/>
      <c r="R108" s="29"/>
    </row>
    <row r="109" ht="15.75" customHeight="1">
      <c r="A109" s="15">
        <v>94.0</v>
      </c>
      <c r="B109" s="16" t="s">
        <v>323</v>
      </c>
      <c r="C109" s="15" t="s">
        <v>324</v>
      </c>
      <c r="D109" s="15" t="s">
        <v>315</v>
      </c>
      <c r="E109" s="15" t="s">
        <v>26</v>
      </c>
      <c r="F109" s="15">
        <v>0.0</v>
      </c>
      <c r="G109" s="15"/>
      <c r="H109" s="15"/>
      <c r="I109" s="15"/>
      <c r="J109" s="15"/>
      <c r="K109" s="15">
        <f t="shared" si="21"/>
        <v>0</v>
      </c>
      <c r="L109" s="15">
        <v>0.0</v>
      </c>
      <c r="M109" s="15"/>
      <c r="N109" s="15">
        <f t="shared" si="22"/>
        <v>0</v>
      </c>
      <c r="O109" s="15" t="s">
        <v>46</v>
      </c>
      <c r="P109" s="29"/>
      <c r="Q109" s="29"/>
      <c r="R109" s="29"/>
    </row>
    <row r="110" ht="15.75" customHeight="1">
      <c r="A110" s="15">
        <v>95.0</v>
      </c>
      <c r="B110" s="16" t="s">
        <v>325</v>
      </c>
      <c r="C110" s="15" t="s">
        <v>326</v>
      </c>
      <c r="D110" s="15" t="s">
        <v>315</v>
      </c>
      <c r="E110" s="15" t="s">
        <v>97</v>
      </c>
      <c r="F110" s="15">
        <v>1000.0</v>
      </c>
      <c r="G110" s="15"/>
      <c r="H110" s="15"/>
      <c r="I110" s="15"/>
      <c r="J110" s="15"/>
      <c r="K110" s="15">
        <f t="shared" si="21"/>
        <v>1000</v>
      </c>
      <c r="L110" s="15">
        <v>1000.0</v>
      </c>
      <c r="M110" s="15"/>
      <c r="N110" s="15">
        <f t="shared" si="22"/>
        <v>1000</v>
      </c>
      <c r="O110" s="15" t="s">
        <v>21</v>
      </c>
      <c r="P110" s="29"/>
      <c r="Q110" s="29"/>
      <c r="R110" s="29"/>
    </row>
    <row r="111" ht="15.75" customHeight="1">
      <c r="A111" s="9" t="s">
        <v>327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1"/>
      <c r="P111" s="29"/>
      <c r="Q111" s="29"/>
      <c r="R111" s="29"/>
    </row>
    <row r="112" ht="15.75" customHeight="1">
      <c r="A112" s="15">
        <v>96.0</v>
      </c>
      <c r="B112" s="16" t="s">
        <v>328</v>
      </c>
      <c r="C112" s="15" t="s">
        <v>329</v>
      </c>
      <c r="D112" s="15" t="s">
        <v>330</v>
      </c>
      <c r="E112" s="15" t="s">
        <v>26</v>
      </c>
      <c r="F112" s="15">
        <v>0.0</v>
      </c>
      <c r="G112" s="15"/>
      <c r="H112" s="15"/>
      <c r="I112" s="15"/>
      <c r="J112" s="15"/>
      <c r="K112" s="15">
        <f t="shared" ref="K112:K118" si="23">+(F112-(G112+H112)+I112)-J112</f>
        <v>0</v>
      </c>
      <c r="L112" s="15">
        <v>0.0</v>
      </c>
      <c r="M112" s="15"/>
      <c r="N112" s="15">
        <f t="shared" ref="N112:N118" si="24">L112-M112</f>
        <v>0</v>
      </c>
      <c r="O112" s="15" t="s">
        <v>21</v>
      </c>
      <c r="P112" s="29"/>
      <c r="Q112" s="29"/>
      <c r="R112" s="29"/>
    </row>
    <row r="113" ht="15.75" customHeight="1">
      <c r="A113" s="15">
        <v>97.0</v>
      </c>
      <c r="B113" s="16" t="s">
        <v>331</v>
      </c>
      <c r="C113" s="15" t="s">
        <v>332</v>
      </c>
      <c r="D113" s="15" t="s">
        <v>333</v>
      </c>
      <c r="E113" s="15" t="s">
        <v>26</v>
      </c>
      <c r="F113" s="15">
        <v>500.0</v>
      </c>
      <c r="G113" s="15"/>
      <c r="H113" s="15"/>
      <c r="I113" s="15"/>
      <c r="J113" s="15"/>
      <c r="K113" s="15">
        <f t="shared" si="23"/>
        <v>500</v>
      </c>
      <c r="L113" s="15">
        <v>1900.0</v>
      </c>
      <c r="M113" s="15"/>
      <c r="N113" s="15">
        <f t="shared" si="24"/>
        <v>1900</v>
      </c>
      <c r="O113" s="15" t="s">
        <v>21</v>
      </c>
      <c r="P113" s="29"/>
      <c r="Q113" s="29"/>
      <c r="R113" s="29"/>
    </row>
    <row r="114" ht="15.75" customHeight="1">
      <c r="A114" s="15">
        <v>98.0</v>
      </c>
      <c r="B114" s="16" t="s">
        <v>334</v>
      </c>
      <c r="C114" s="15" t="s">
        <v>335</v>
      </c>
      <c r="D114" s="15" t="s">
        <v>336</v>
      </c>
      <c r="E114" s="15" t="s">
        <v>26</v>
      </c>
      <c r="F114" s="15">
        <v>0.0</v>
      </c>
      <c r="G114" s="15"/>
      <c r="H114" s="15"/>
      <c r="I114" s="15"/>
      <c r="J114" s="15"/>
      <c r="K114" s="15">
        <f t="shared" si="23"/>
        <v>0</v>
      </c>
      <c r="L114" s="15">
        <v>0.0</v>
      </c>
      <c r="M114" s="15"/>
      <c r="N114" s="15">
        <f t="shared" si="24"/>
        <v>0</v>
      </c>
      <c r="O114" s="15" t="s">
        <v>46</v>
      </c>
      <c r="P114" s="29"/>
      <c r="Q114" s="29"/>
      <c r="R114" s="29"/>
    </row>
    <row r="115" ht="15.75" customHeight="1">
      <c r="A115" s="15">
        <v>99.0</v>
      </c>
      <c r="B115" s="16" t="s">
        <v>337</v>
      </c>
      <c r="C115" s="15" t="s">
        <v>338</v>
      </c>
      <c r="D115" s="15" t="s">
        <v>339</v>
      </c>
      <c r="E115" s="15" t="s">
        <v>26</v>
      </c>
      <c r="F115" s="15">
        <v>1000.0</v>
      </c>
      <c r="G115" s="15"/>
      <c r="H115" s="15"/>
      <c r="I115" s="15"/>
      <c r="J115" s="15"/>
      <c r="K115" s="15">
        <f t="shared" si="23"/>
        <v>1000</v>
      </c>
      <c r="L115" s="15">
        <v>100.0</v>
      </c>
      <c r="M115" s="15"/>
      <c r="N115" s="15">
        <f t="shared" si="24"/>
        <v>100</v>
      </c>
      <c r="O115" s="15" t="s">
        <v>21</v>
      </c>
      <c r="P115" s="29"/>
      <c r="Q115" s="29"/>
      <c r="R115" s="29"/>
    </row>
    <row r="116" ht="15.75" customHeight="1">
      <c r="A116" s="15">
        <v>100.0</v>
      </c>
      <c r="B116" s="16" t="s">
        <v>340</v>
      </c>
      <c r="C116" s="15" t="s">
        <v>341</v>
      </c>
      <c r="D116" s="15" t="s">
        <v>342</v>
      </c>
      <c r="E116" s="15" t="s">
        <v>26</v>
      </c>
      <c r="F116" s="15">
        <v>0.0</v>
      </c>
      <c r="G116" s="15"/>
      <c r="H116" s="15"/>
      <c r="I116" s="15"/>
      <c r="J116" s="15"/>
      <c r="K116" s="15">
        <f t="shared" si="23"/>
        <v>0</v>
      </c>
      <c r="L116" s="15">
        <v>0.0</v>
      </c>
      <c r="M116" s="15"/>
      <c r="N116" s="15">
        <f t="shared" si="24"/>
        <v>0</v>
      </c>
      <c r="O116" s="15" t="s">
        <v>21</v>
      </c>
      <c r="P116" s="29"/>
      <c r="Q116" s="29"/>
      <c r="R116" s="29"/>
    </row>
    <row r="117" ht="15.75" customHeight="1">
      <c r="A117" s="15">
        <v>101.0</v>
      </c>
      <c r="B117" s="16" t="s">
        <v>343</v>
      </c>
      <c r="C117" s="15" t="s">
        <v>344</v>
      </c>
      <c r="D117" s="15" t="s">
        <v>345</v>
      </c>
      <c r="E117" s="15" t="s">
        <v>26</v>
      </c>
      <c r="F117" s="15">
        <v>500.0</v>
      </c>
      <c r="G117" s="15"/>
      <c r="H117" s="15"/>
      <c r="I117" s="15"/>
      <c r="J117" s="15"/>
      <c r="K117" s="15">
        <f t="shared" si="23"/>
        <v>500</v>
      </c>
      <c r="L117" s="15">
        <v>400.0</v>
      </c>
      <c r="M117" s="15"/>
      <c r="N117" s="15">
        <f t="shared" si="24"/>
        <v>400</v>
      </c>
      <c r="O117" s="15" t="s">
        <v>21</v>
      </c>
      <c r="P117" s="29"/>
      <c r="Q117" s="29"/>
      <c r="R117" s="29"/>
    </row>
    <row r="118" ht="15.75" customHeight="1">
      <c r="A118" s="15">
        <v>102.0</v>
      </c>
      <c r="B118" s="16" t="s">
        <v>346</v>
      </c>
      <c r="C118" s="15" t="s">
        <v>347</v>
      </c>
      <c r="D118" s="15"/>
      <c r="E118" s="15"/>
      <c r="F118" s="15">
        <v>0.0</v>
      </c>
      <c r="G118" s="15"/>
      <c r="H118" s="15"/>
      <c r="I118" s="15"/>
      <c r="J118" s="15"/>
      <c r="K118" s="15">
        <f t="shared" si="23"/>
        <v>0</v>
      </c>
      <c r="L118" s="15">
        <v>0.0</v>
      </c>
      <c r="M118" s="15"/>
      <c r="N118" s="15">
        <f t="shared" si="24"/>
        <v>0</v>
      </c>
      <c r="O118" s="15" t="s">
        <v>46</v>
      </c>
      <c r="P118" s="29"/>
      <c r="Q118" s="29"/>
      <c r="R118" s="29"/>
    </row>
    <row r="119" ht="15.75" customHeight="1">
      <c r="A119" s="9" t="s">
        <v>348</v>
      </c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1"/>
      <c r="P119" s="29"/>
      <c r="Q119" s="29"/>
      <c r="R119" s="29"/>
    </row>
    <row r="120" ht="15.75" customHeight="1">
      <c r="A120" s="15">
        <v>103.0</v>
      </c>
      <c r="B120" s="16" t="s">
        <v>349</v>
      </c>
      <c r="C120" s="15" t="s">
        <v>350</v>
      </c>
      <c r="D120" s="15" t="s">
        <v>351</v>
      </c>
      <c r="E120" s="15" t="s">
        <v>84</v>
      </c>
      <c r="F120" s="15">
        <v>500.0</v>
      </c>
      <c r="G120" s="15"/>
      <c r="H120" s="15"/>
      <c r="I120" s="15"/>
      <c r="J120" s="15"/>
      <c r="K120" s="15">
        <f t="shared" ref="K120:K127" si="25">+(F120-(G120+H120)+I120)-J120</f>
        <v>500</v>
      </c>
      <c r="L120" s="15">
        <v>350.0</v>
      </c>
      <c r="M120" s="15"/>
      <c r="N120" s="15">
        <f t="shared" ref="N120:N127" si="26">L120-M120</f>
        <v>350</v>
      </c>
      <c r="O120" s="15" t="s">
        <v>21</v>
      </c>
      <c r="P120" s="29"/>
      <c r="Q120" s="29"/>
      <c r="R120" s="29"/>
    </row>
    <row r="121" ht="15.75" customHeight="1">
      <c r="A121" s="15">
        <v>104.0</v>
      </c>
      <c r="B121" s="16" t="s">
        <v>352</v>
      </c>
      <c r="C121" s="15" t="s">
        <v>353</v>
      </c>
      <c r="D121" s="15" t="s">
        <v>354</v>
      </c>
      <c r="E121" s="15" t="s">
        <v>84</v>
      </c>
      <c r="F121" s="15">
        <v>250.0</v>
      </c>
      <c r="G121" s="15">
        <v>100.0</v>
      </c>
      <c r="H121" s="15"/>
      <c r="I121" s="15"/>
      <c r="J121" s="15"/>
      <c r="K121" s="15">
        <f t="shared" si="25"/>
        <v>150</v>
      </c>
      <c r="L121" s="15">
        <v>320.0</v>
      </c>
      <c r="M121" s="15"/>
      <c r="N121" s="15">
        <f t="shared" si="26"/>
        <v>320</v>
      </c>
      <c r="O121" s="15" t="s">
        <v>21</v>
      </c>
      <c r="P121" s="29"/>
      <c r="Q121" s="29"/>
      <c r="R121" s="29"/>
    </row>
    <row r="122" ht="15.75" customHeight="1">
      <c r="A122" s="15">
        <v>105.0</v>
      </c>
      <c r="B122" s="16" t="s">
        <v>355</v>
      </c>
      <c r="C122" s="15" t="s">
        <v>356</v>
      </c>
      <c r="D122" s="15" t="s">
        <v>357</v>
      </c>
      <c r="E122" s="15" t="s">
        <v>84</v>
      </c>
      <c r="F122" s="15">
        <v>200.0</v>
      </c>
      <c r="G122" s="15"/>
      <c r="H122" s="15"/>
      <c r="I122" s="15"/>
      <c r="J122" s="15"/>
      <c r="K122" s="15">
        <f t="shared" si="25"/>
        <v>200</v>
      </c>
      <c r="L122" s="15">
        <v>70.0</v>
      </c>
      <c r="M122" s="15"/>
      <c r="N122" s="15">
        <f t="shared" si="26"/>
        <v>70</v>
      </c>
      <c r="O122" s="15" t="s">
        <v>21</v>
      </c>
      <c r="P122" s="29"/>
      <c r="Q122" s="29"/>
      <c r="R122" s="29"/>
    </row>
    <row r="123" ht="15.75" customHeight="1">
      <c r="A123" s="15">
        <v>106.0</v>
      </c>
      <c r="B123" s="16" t="s">
        <v>358</v>
      </c>
      <c r="C123" s="15" t="s">
        <v>359</v>
      </c>
      <c r="D123" s="15" t="s">
        <v>360</v>
      </c>
      <c r="E123" s="15" t="s">
        <v>84</v>
      </c>
      <c r="F123" s="15">
        <v>1500.0</v>
      </c>
      <c r="G123" s="15"/>
      <c r="H123" s="15"/>
      <c r="I123" s="15"/>
      <c r="J123" s="15"/>
      <c r="K123" s="15">
        <f t="shared" si="25"/>
        <v>1500</v>
      </c>
      <c r="L123" s="15">
        <v>2000.0</v>
      </c>
      <c r="M123" s="15"/>
      <c r="N123" s="15">
        <f t="shared" si="26"/>
        <v>2000</v>
      </c>
      <c r="O123" s="15" t="s">
        <v>21</v>
      </c>
      <c r="P123" s="29"/>
      <c r="Q123" s="29"/>
      <c r="R123" s="29"/>
    </row>
    <row r="124" ht="15.75" customHeight="1">
      <c r="A124" s="15">
        <v>107.0</v>
      </c>
      <c r="B124" s="16" t="s">
        <v>361</v>
      </c>
      <c r="C124" s="15" t="s">
        <v>362</v>
      </c>
      <c r="D124" s="15" t="s">
        <v>360</v>
      </c>
      <c r="E124" s="15" t="s">
        <v>84</v>
      </c>
      <c r="F124" s="15">
        <v>200.0</v>
      </c>
      <c r="G124" s="15"/>
      <c r="H124" s="15"/>
      <c r="I124" s="15"/>
      <c r="J124" s="15"/>
      <c r="K124" s="15">
        <f t="shared" si="25"/>
        <v>200</v>
      </c>
      <c r="L124" s="15">
        <v>200.0</v>
      </c>
      <c r="M124" s="15"/>
      <c r="N124" s="15">
        <f t="shared" si="26"/>
        <v>200</v>
      </c>
      <c r="O124" s="15" t="s">
        <v>151</v>
      </c>
      <c r="P124" s="29"/>
      <c r="Q124" s="29"/>
      <c r="R124" s="29"/>
    </row>
    <row r="125" ht="15.75" customHeight="1">
      <c r="A125" s="15">
        <v>108.0</v>
      </c>
      <c r="B125" s="16" t="s">
        <v>363</v>
      </c>
      <c r="C125" s="15" t="s">
        <v>364</v>
      </c>
      <c r="D125" s="15" t="s">
        <v>365</v>
      </c>
      <c r="E125" s="15" t="s">
        <v>84</v>
      </c>
      <c r="F125" s="15">
        <v>80.0</v>
      </c>
      <c r="G125" s="15"/>
      <c r="H125" s="15"/>
      <c r="I125" s="15"/>
      <c r="J125" s="15"/>
      <c r="K125" s="15">
        <f t="shared" si="25"/>
        <v>80</v>
      </c>
      <c r="L125" s="15">
        <v>20.0</v>
      </c>
      <c r="M125" s="15"/>
      <c r="N125" s="15">
        <f t="shared" si="26"/>
        <v>20</v>
      </c>
      <c r="O125" s="15" t="s">
        <v>21</v>
      </c>
      <c r="P125" s="29"/>
      <c r="Q125" s="29"/>
      <c r="R125" s="29"/>
    </row>
    <row r="126" ht="15.75" customHeight="1">
      <c r="A126" s="15">
        <v>109.0</v>
      </c>
      <c r="B126" s="16" t="s">
        <v>366</v>
      </c>
      <c r="C126" s="15" t="s">
        <v>367</v>
      </c>
      <c r="D126" s="15" t="s">
        <v>368</v>
      </c>
      <c r="E126" s="15" t="s">
        <v>84</v>
      </c>
      <c r="F126" s="15">
        <v>0.0</v>
      </c>
      <c r="G126" s="15"/>
      <c r="H126" s="15"/>
      <c r="I126" s="15"/>
      <c r="J126" s="15"/>
      <c r="K126" s="15">
        <f t="shared" si="25"/>
        <v>0</v>
      </c>
      <c r="L126" s="15">
        <v>0.0</v>
      </c>
      <c r="M126" s="15"/>
      <c r="N126" s="15">
        <f t="shared" si="26"/>
        <v>0</v>
      </c>
      <c r="O126" s="15" t="s">
        <v>21</v>
      </c>
      <c r="P126" s="29"/>
      <c r="Q126" s="29"/>
      <c r="R126" s="29"/>
    </row>
    <row r="127" ht="15.75" customHeight="1">
      <c r="A127" s="15">
        <v>110.0</v>
      </c>
      <c r="B127" s="16" t="s">
        <v>369</v>
      </c>
      <c r="C127" s="15" t="s">
        <v>370</v>
      </c>
      <c r="D127" s="15" t="s">
        <v>371</v>
      </c>
      <c r="E127" s="15" t="s">
        <v>84</v>
      </c>
      <c r="F127" s="15">
        <v>0.0</v>
      </c>
      <c r="G127" s="15"/>
      <c r="H127" s="15"/>
      <c r="I127" s="15"/>
      <c r="J127" s="15"/>
      <c r="K127" s="15">
        <f t="shared" si="25"/>
        <v>0</v>
      </c>
      <c r="L127" s="15">
        <v>0.0</v>
      </c>
      <c r="M127" s="15"/>
      <c r="N127" s="15">
        <f t="shared" si="26"/>
        <v>0</v>
      </c>
      <c r="O127" s="15" t="s">
        <v>21</v>
      </c>
      <c r="P127" s="29"/>
      <c r="Q127" s="29"/>
      <c r="R127" s="29"/>
    </row>
    <row r="128" ht="15.75" customHeight="1">
      <c r="A128" s="9" t="s">
        <v>372</v>
      </c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1"/>
      <c r="P128" s="29"/>
      <c r="Q128" s="29"/>
      <c r="R128" s="29"/>
    </row>
    <row r="129" ht="15.75" customHeight="1">
      <c r="A129" s="15">
        <v>111.0</v>
      </c>
      <c r="B129" s="16" t="s">
        <v>373</v>
      </c>
      <c r="C129" s="15" t="s">
        <v>374</v>
      </c>
      <c r="D129" s="15" t="s">
        <v>375</v>
      </c>
      <c r="E129" s="15" t="s">
        <v>26</v>
      </c>
      <c r="F129" s="15">
        <v>100.0</v>
      </c>
      <c r="G129" s="15"/>
      <c r="H129" s="15"/>
      <c r="I129" s="15"/>
      <c r="J129" s="15"/>
      <c r="K129" s="15">
        <f t="shared" ref="K129:K131" si="27">+(F129-(G129+H129)+I129)-J129</f>
        <v>100</v>
      </c>
      <c r="L129" s="15">
        <v>100.0</v>
      </c>
      <c r="M129" s="15"/>
      <c r="N129" s="15">
        <f t="shared" ref="N129:N136" si="28">L129-M129</f>
        <v>100</v>
      </c>
      <c r="O129" s="15" t="s">
        <v>21</v>
      </c>
      <c r="P129" s="29"/>
      <c r="Q129" s="29"/>
      <c r="R129" s="29"/>
    </row>
    <row r="130" ht="15.75" customHeight="1">
      <c r="A130" s="15">
        <v>112.0</v>
      </c>
      <c r="B130" s="16" t="s">
        <v>376</v>
      </c>
      <c r="C130" s="15" t="s">
        <v>377</v>
      </c>
      <c r="D130" s="15" t="s">
        <v>378</v>
      </c>
      <c r="E130" s="15" t="s">
        <v>26</v>
      </c>
      <c r="F130" s="15">
        <v>250.0</v>
      </c>
      <c r="G130" s="15"/>
      <c r="H130" s="15"/>
      <c r="I130" s="15"/>
      <c r="J130" s="15"/>
      <c r="K130" s="15">
        <f t="shared" si="27"/>
        <v>250</v>
      </c>
      <c r="L130" s="15">
        <v>120.0</v>
      </c>
      <c r="M130" s="15"/>
      <c r="N130" s="15">
        <f t="shared" si="28"/>
        <v>120</v>
      </c>
      <c r="O130" s="15" t="s">
        <v>60</v>
      </c>
      <c r="P130" s="29"/>
      <c r="Q130" s="29"/>
      <c r="R130" s="29"/>
    </row>
    <row r="131" ht="15.75" customHeight="1">
      <c r="A131" s="15">
        <v>113.0</v>
      </c>
      <c r="B131" s="16" t="s">
        <v>379</v>
      </c>
      <c r="C131" s="15" t="s">
        <v>380</v>
      </c>
      <c r="D131" s="15"/>
      <c r="E131" s="15" t="s">
        <v>26</v>
      </c>
      <c r="F131" s="15">
        <v>1.0</v>
      </c>
      <c r="G131" s="15"/>
      <c r="H131" s="15"/>
      <c r="I131" s="15"/>
      <c r="J131" s="15"/>
      <c r="K131" s="15">
        <f t="shared" si="27"/>
        <v>1</v>
      </c>
      <c r="L131" s="15">
        <v>1.0</v>
      </c>
      <c r="M131" s="15"/>
      <c r="N131" s="15">
        <f t="shared" si="28"/>
        <v>1</v>
      </c>
      <c r="O131" s="15" t="s">
        <v>46</v>
      </c>
      <c r="P131" s="29"/>
      <c r="Q131" s="29"/>
      <c r="R131" s="29"/>
    </row>
    <row r="132" ht="15.75" customHeight="1">
      <c r="A132" s="9" t="s">
        <v>381</v>
      </c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15">
        <f t="shared" si="28"/>
        <v>0</v>
      </c>
      <c r="O132" s="31"/>
      <c r="P132" s="29"/>
      <c r="Q132" s="29"/>
      <c r="R132" s="29"/>
    </row>
    <row r="133" ht="15.75" customHeight="1">
      <c r="A133" s="15">
        <v>114.0</v>
      </c>
      <c r="B133" s="16" t="s">
        <v>382</v>
      </c>
      <c r="C133" s="15" t="s">
        <v>383</v>
      </c>
      <c r="D133" s="15" t="s">
        <v>384</v>
      </c>
      <c r="E133" s="15" t="s">
        <v>37</v>
      </c>
      <c r="F133" s="15">
        <v>700.0</v>
      </c>
      <c r="G133" s="15">
        <v>50.0</v>
      </c>
      <c r="H133" s="15"/>
      <c r="I133" s="15">
        <v>100.0</v>
      </c>
      <c r="J133" s="15"/>
      <c r="K133" s="15">
        <f t="shared" ref="K133:K136" si="29">+(F133-(G133+H133)+I133)-J133</f>
        <v>750</v>
      </c>
      <c r="L133" s="15">
        <v>250.0</v>
      </c>
      <c r="M133" s="15"/>
      <c r="N133" s="15">
        <f t="shared" si="28"/>
        <v>250</v>
      </c>
      <c r="O133" s="15" t="s">
        <v>21</v>
      </c>
      <c r="P133" s="29"/>
      <c r="Q133" s="29"/>
      <c r="R133" s="29"/>
    </row>
    <row r="134" ht="15.75" customHeight="1">
      <c r="A134" s="15">
        <v>115.0</v>
      </c>
      <c r="B134" s="16" t="s">
        <v>385</v>
      </c>
      <c r="C134" s="15" t="s">
        <v>386</v>
      </c>
      <c r="D134" s="15" t="s">
        <v>387</v>
      </c>
      <c r="E134" s="15" t="s">
        <v>26</v>
      </c>
      <c r="F134" s="15">
        <v>250.0</v>
      </c>
      <c r="G134" s="15"/>
      <c r="H134" s="15"/>
      <c r="I134" s="15"/>
      <c r="J134" s="15"/>
      <c r="K134" s="15">
        <f t="shared" si="29"/>
        <v>250</v>
      </c>
      <c r="L134" s="15">
        <v>210.0</v>
      </c>
      <c r="M134" s="15"/>
      <c r="N134" s="15">
        <f t="shared" si="28"/>
        <v>210</v>
      </c>
      <c r="O134" s="15" t="s">
        <v>21</v>
      </c>
      <c r="P134" s="29"/>
      <c r="Q134" s="29"/>
      <c r="R134" s="29"/>
    </row>
    <row r="135" ht="15.75" customHeight="1">
      <c r="A135" s="15">
        <v>116.0</v>
      </c>
      <c r="B135" s="16" t="s">
        <v>388</v>
      </c>
      <c r="C135" s="15" t="s">
        <v>389</v>
      </c>
      <c r="D135" s="15" t="s">
        <v>390</v>
      </c>
      <c r="E135" s="15"/>
      <c r="F135" s="15">
        <v>50.0</v>
      </c>
      <c r="G135" s="15"/>
      <c r="H135" s="15"/>
      <c r="I135" s="15"/>
      <c r="J135" s="15"/>
      <c r="K135" s="15">
        <f t="shared" si="29"/>
        <v>50</v>
      </c>
      <c r="L135" s="15">
        <v>50.0</v>
      </c>
      <c r="M135" s="15"/>
      <c r="N135" s="15">
        <f t="shared" si="28"/>
        <v>50</v>
      </c>
      <c r="O135" s="15" t="s">
        <v>21</v>
      </c>
      <c r="P135" s="29"/>
      <c r="Q135" s="29"/>
      <c r="R135" s="29"/>
    </row>
    <row r="136" ht="15.75" customHeight="1">
      <c r="A136" s="15">
        <v>117.0</v>
      </c>
      <c r="B136" s="16" t="s">
        <v>391</v>
      </c>
      <c r="C136" s="15" t="s">
        <v>392</v>
      </c>
      <c r="D136" s="15"/>
      <c r="E136" s="15" t="s">
        <v>26</v>
      </c>
      <c r="F136" s="15">
        <v>1.0</v>
      </c>
      <c r="G136" s="15"/>
      <c r="H136" s="15"/>
      <c r="I136" s="15"/>
      <c r="J136" s="15"/>
      <c r="K136" s="15">
        <f t="shared" si="29"/>
        <v>1</v>
      </c>
      <c r="L136" s="15">
        <v>1.0</v>
      </c>
      <c r="M136" s="15"/>
      <c r="N136" s="15">
        <f t="shared" si="28"/>
        <v>1</v>
      </c>
      <c r="O136" s="15" t="s">
        <v>46</v>
      </c>
      <c r="P136" s="29"/>
      <c r="Q136" s="29"/>
      <c r="R136" s="29"/>
    </row>
    <row r="137" ht="15.75" customHeight="1">
      <c r="A137" s="9" t="s">
        <v>393</v>
      </c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1"/>
      <c r="P137" s="29"/>
      <c r="Q137" s="29"/>
      <c r="R137" s="29"/>
    </row>
    <row r="138" ht="15.75" customHeight="1">
      <c r="A138" s="15">
        <v>118.0</v>
      </c>
      <c r="B138" s="16" t="s">
        <v>394</v>
      </c>
      <c r="C138" s="15" t="s">
        <v>395</v>
      </c>
      <c r="D138" s="15" t="s">
        <v>396</v>
      </c>
      <c r="E138" s="15" t="s">
        <v>26</v>
      </c>
      <c r="F138" s="15">
        <v>500.0</v>
      </c>
      <c r="G138" s="15"/>
      <c r="H138" s="15"/>
      <c r="I138" s="15"/>
      <c r="J138" s="15"/>
      <c r="K138" s="15">
        <f t="shared" ref="K138:K173" si="30">+(F138-(G138+H138)+I138)-J138</f>
        <v>500</v>
      </c>
      <c r="L138" s="15">
        <v>400.0</v>
      </c>
      <c r="M138" s="15"/>
      <c r="N138" s="15">
        <f t="shared" ref="N138:N174" si="31">L138-M138</f>
        <v>400</v>
      </c>
      <c r="O138" s="15" t="s">
        <v>21</v>
      </c>
      <c r="P138" s="29"/>
      <c r="Q138" s="29"/>
      <c r="R138" s="29"/>
    </row>
    <row r="139" ht="15.75" customHeight="1">
      <c r="A139" s="15">
        <v>119.0</v>
      </c>
      <c r="B139" s="16" t="s">
        <v>397</v>
      </c>
      <c r="C139" s="15" t="s">
        <v>398</v>
      </c>
      <c r="D139" s="15"/>
      <c r="E139" s="15" t="s">
        <v>84</v>
      </c>
      <c r="F139" s="15">
        <v>350.0</v>
      </c>
      <c r="G139" s="15"/>
      <c r="H139" s="15"/>
      <c r="I139" s="15"/>
      <c r="J139" s="15"/>
      <c r="K139" s="15">
        <f t="shared" si="30"/>
        <v>350</v>
      </c>
      <c r="L139" s="15">
        <v>200.0</v>
      </c>
      <c r="M139" s="15"/>
      <c r="N139" s="15">
        <f t="shared" si="31"/>
        <v>200</v>
      </c>
      <c r="O139" s="15" t="s">
        <v>21</v>
      </c>
      <c r="P139" s="29"/>
      <c r="Q139" s="29"/>
      <c r="R139" s="29"/>
    </row>
    <row r="140" ht="15.75" customHeight="1">
      <c r="A140" s="15">
        <v>120.0</v>
      </c>
      <c r="B140" s="16" t="s">
        <v>399</v>
      </c>
      <c r="C140" s="15" t="s">
        <v>400</v>
      </c>
      <c r="D140" s="15" t="s">
        <v>401</v>
      </c>
      <c r="E140" s="15" t="s">
        <v>84</v>
      </c>
      <c r="F140" s="15">
        <f>350+750+70+70</f>
        <v>1240</v>
      </c>
      <c r="G140" s="15"/>
      <c r="H140" s="15"/>
      <c r="I140" s="15"/>
      <c r="J140" s="15"/>
      <c r="K140" s="15">
        <f t="shared" si="30"/>
        <v>1240</v>
      </c>
      <c r="L140" s="15">
        <v>1100.0</v>
      </c>
      <c r="M140" s="15"/>
      <c r="N140" s="15">
        <f t="shared" si="31"/>
        <v>1100</v>
      </c>
      <c r="O140" s="15" t="s">
        <v>21</v>
      </c>
      <c r="P140" s="29"/>
      <c r="Q140" s="29"/>
      <c r="R140" s="29"/>
    </row>
    <row r="141" ht="15.75" customHeight="1">
      <c r="A141" s="15">
        <v>121.0</v>
      </c>
      <c r="B141" s="16" t="s">
        <v>402</v>
      </c>
      <c r="C141" s="15" t="s">
        <v>403</v>
      </c>
      <c r="D141" s="15" t="s">
        <v>404</v>
      </c>
      <c r="E141" s="15" t="s">
        <v>26</v>
      </c>
      <c r="F141" s="15">
        <f>8000+750</f>
        <v>8750</v>
      </c>
      <c r="G141" s="15"/>
      <c r="H141" s="15"/>
      <c r="I141" s="15"/>
      <c r="J141" s="15"/>
      <c r="K141" s="15">
        <f t="shared" si="30"/>
        <v>8750</v>
      </c>
      <c r="L141" s="15">
        <v>4300.0</v>
      </c>
      <c r="M141" s="15"/>
      <c r="N141" s="15">
        <f t="shared" si="31"/>
        <v>4300</v>
      </c>
      <c r="O141" s="15" t="s">
        <v>21</v>
      </c>
      <c r="P141" s="29"/>
      <c r="Q141" s="29"/>
      <c r="R141" s="29"/>
    </row>
    <row r="142" ht="15.75" customHeight="1">
      <c r="A142" s="15">
        <v>122.0</v>
      </c>
      <c r="B142" s="16" t="s">
        <v>405</v>
      </c>
      <c r="C142" s="15" t="s">
        <v>406</v>
      </c>
      <c r="D142" s="15" t="s">
        <v>407</v>
      </c>
      <c r="E142" s="15" t="s">
        <v>84</v>
      </c>
      <c r="F142" s="15">
        <f>350+70+350+500</f>
        <v>1270</v>
      </c>
      <c r="G142" s="15"/>
      <c r="H142" s="15"/>
      <c r="I142" s="15"/>
      <c r="J142" s="15"/>
      <c r="K142" s="15">
        <f t="shared" si="30"/>
        <v>1270</v>
      </c>
      <c r="L142" s="15">
        <v>900.0</v>
      </c>
      <c r="M142" s="15"/>
      <c r="N142" s="15">
        <f t="shared" si="31"/>
        <v>900</v>
      </c>
      <c r="O142" s="15" t="s">
        <v>21</v>
      </c>
      <c r="P142" s="29"/>
      <c r="Q142" s="29"/>
      <c r="R142" s="29"/>
    </row>
    <row r="143" ht="15.75" customHeight="1">
      <c r="A143" s="15">
        <v>123.0</v>
      </c>
      <c r="B143" s="16" t="s">
        <v>408</v>
      </c>
      <c r="C143" s="15" t="s">
        <v>409</v>
      </c>
      <c r="D143" s="15" t="s">
        <v>410</v>
      </c>
      <c r="E143" s="15" t="s">
        <v>37</v>
      </c>
      <c r="F143" s="15">
        <v>9800.0</v>
      </c>
      <c r="G143" s="15"/>
      <c r="H143" s="15"/>
      <c r="I143" s="15"/>
      <c r="J143" s="15"/>
      <c r="K143" s="15">
        <f t="shared" si="30"/>
        <v>9800</v>
      </c>
      <c r="L143" s="15">
        <v>6100.0</v>
      </c>
      <c r="M143" s="15"/>
      <c r="N143" s="15">
        <f t="shared" si="31"/>
        <v>6100</v>
      </c>
      <c r="O143" s="15" t="s">
        <v>21</v>
      </c>
      <c r="P143" s="29"/>
      <c r="Q143" s="29"/>
      <c r="R143" s="29"/>
    </row>
    <row r="144" ht="15.75" customHeight="1">
      <c r="A144" s="15">
        <v>124.0</v>
      </c>
      <c r="B144" s="16" t="s">
        <v>411</v>
      </c>
      <c r="C144" s="15" t="s">
        <v>412</v>
      </c>
      <c r="D144" s="15" t="s">
        <v>413</v>
      </c>
      <c r="E144" s="15" t="s">
        <v>26</v>
      </c>
      <c r="F144" s="15">
        <v>750.0</v>
      </c>
      <c r="G144" s="15"/>
      <c r="H144" s="15"/>
      <c r="I144" s="15"/>
      <c r="J144" s="15"/>
      <c r="K144" s="15">
        <f t="shared" si="30"/>
        <v>750</v>
      </c>
      <c r="L144" s="15">
        <v>1000.0</v>
      </c>
      <c r="M144" s="15"/>
      <c r="N144" s="15">
        <f t="shared" si="31"/>
        <v>1000</v>
      </c>
      <c r="O144" s="15" t="s">
        <v>21</v>
      </c>
      <c r="P144" s="29"/>
      <c r="Q144" s="29"/>
      <c r="R144" s="29"/>
    </row>
    <row r="145" ht="15.75" customHeight="1">
      <c r="A145" s="15">
        <v>125.0</v>
      </c>
      <c r="B145" s="16" t="s">
        <v>414</v>
      </c>
      <c r="C145" s="15" t="s">
        <v>415</v>
      </c>
      <c r="D145" s="15" t="s">
        <v>416</v>
      </c>
      <c r="E145" s="15" t="s">
        <v>26</v>
      </c>
      <c r="F145" s="15">
        <v>7000.0</v>
      </c>
      <c r="G145" s="15"/>
      <c r="H145" s="15"/>
      <c r="I145" s="15"/>
      <c r="J145" s="15"/>
      <c r="K145" s="15">
        <f t="shared" si="30"/>
        <v>7000</v>
      </c>
      <c r="L145" s="15">
        <v>7200.0</v>
      </c>
      <c r="M145" s="15"/>
      <c r="N145" s="15">
        <f t="shared" si="31"/>
        <v>7200</v>
      </c>
      <c r="O145" s="15" t="s">
        <v>21</v>
      </c>
      <c r="P145" s="29"/>
      <c r="Q145" s="29"/>
      <c r="R145" s="29"/>
    </row>
    <row r="146" ht="15.75" customHeight="1">
      <c r="A146" s="15">
        <v>126.0</v>
      </c>
      <c r="B146" s="16" t="s">
        <v>417</v>
      </c>
      <c r="C146" s="15" t="s">
        <v>418</v>
      </c>
      <c r="D146" s="15" t="s">
        <v>419</v>
      </c>
      <c r="E146" s="15" t="s">
        <v>26</v>
      </c>
      <c r="F146" s="15">
        <v>5500.0</v>
      </c>
      <c r="G146" s="15"/>
      <c r="H146" s="15"/>
      <c r="I146" s="15"/>
      <c r="J146" s="15"/>
      <c r="K146" s="15">
        <f t="shared" si="30"/>
        <v>5500</v>
      </c>
      <c r="L146" s="15">
        <v>3600.0</v>
      </c>
      <c r="M146" s="15"/>
      <c r="N146" s="15">
        <f t="shared" si="31"/>
        <v>3600</v>
      </c>
      <c r="O146" s="15" t="s">
        <v>21</v>
      </c>
      <c r="P146" s="29"/>
      <c r="Q146" s="29"/>
      <c r="R146" s="29"/>
    </row>
    <row r="147" ht="15.75" customHeight="1">
      <c r="A147" s="15">
        <v>127.0</v>
      </c>
      <c r="B147" s="16" t="s">
        <v>420</v>
      </c>
      <c r="C147" s="15" t="s">
        <v>421</v>
      </c>
      <c r="D147" s="15" t="s">
        <v>422</v>
      </c>
      <c r="E147" s="15" t="s">
        <v>26</v>
      </c>
      <c r="F147" s="15">
        <v>2550.0</v>
      </c>
      <c r="G147" s="15"/>
      <c r="H147" s="15"/>
      <c r="I147" s="15"/>
      <c r="J147" s="15"/>
      <c r="K147" s="15">
        <f t="shared" si="30"/>
        <v>2550</v>
      </c>
      <c r="L147" s="15">
        <v>2550.0</v>
      </c>
      <c r="M147" s="15"/>
      <c r="N147" s="15">
        <f t="shared" si="31"/>
        <v>2550</v>
      </c>
      <c r="O147" s="15" t="s">
        <v>21</v>
      </c>
      <c r="P147" s="29"/>
      <c r="Q147" s="29"/>
      <c r="R147" s="29"/>
    </row>
    <row r="148" ht="15.75" customHeight="1">
      <c r="A148" s="15">
        <v>128.0</v>
      </c>
      <c r="B148" s="16" t="s">
        <v>423</v>
      </c>
      <c r="C148" s="15" t="s">
        <v>424</v>
      </c>
      <c r="D148" s="15" t="s">
        <v>425</v>
      </c>
      <c r="E148" s="15" t="s">
        <v>20</v>
      </c>
      <c r="F148" s="15">
        <v>8000.0</v>
      </c>
      <c r="G148" s="15"/>
      <c r="H148" s="15"/>
      <c r="I148" s="15"/>
      <c r="J148" s="15"/>
      <c r="K148" s="15">
        <f t="shared" si="30"/>
        <v>8000</v>
      </c>
      <c r="L148" s="15">
        <v>4500.0</v>
      </c>
      <c r="M148" s="15"/>
      <c r="N148" s="15">
        <f t="shared" si="31"/>
        <v>4500</v>
      </c>
      <c r="O148" s="15" t="s">
        <v>21</v>
      </c>
      <c r="P148" s="29"/>
      <c r="Q148" s="29"/>
      <c r="R148" s="29"/>
    </row>
    <row r="149" ht="15.75" customHeight="1">
      <c r="A149" s="15">
        <v>129.0</v>
      </c>
      <c r="B149" s="16" t="s">
        <v>426</v>
      </c>
      <c r="C149" s="15" t="s">
        <v>427</v>
      </c>
      <c r="D149" s="15" t="s">
        <v>428</v>
      </c>
      <c r="E149" s="15" t="s">
        <v>37</v>
      </c>
      <c r="F149" s="15">
        <v>0.0</v>
      </c>
      <c r="G149" s="15"/>
      <c r="H149" s="15"/>
      <c r="I149" s="15">
        <v>1000.0</v>
      </c>
      <c r="J149" s="15"/>
      <c r="K149" s="15">
        <f t="shared" si="30"/>
        <v>1000</v>
      </c>
      <c r="L149" s="15">
        <v>1000.0</v>
      </c>
      <c r="M149" s="18">
        <v>100.0</v>
      </c>
      <c r="N149" s="15">
        <f t="shared" si="31"/>
        <v>900</v>
      </c>
      <c r="O149" s="15" t="s">
        <v>21</v>
      </c>
      <c r="P149" s="29"/>
      <c r="Q149" s="29"/>
      <c r="R149" s="29"/>
    </row>
    <row r="150" ht="15.75" customHeight="1">
      <c r="A150" s="15">
        <v>130.0</v>
      </c>
      <c r="B150" s="16" t="s">
        <v>429</v>
      </c>
      <c r="C150" s="15" t="s">
        <v>430</v>
      </c>
      <c r="D150" s="15" t="s">
        <v>431</v>
      </c>
      <c r="E150" s="15" t="s">
        <v>26</v>
      </c>
      <c r="F150" s="15">
        <v>750.0</v>
      </c>
      <c r="G150" s="15"/>
      <c r="H150" s="15"/>
      <c r="I150" s="15"/>
      <c r="J150" s="15"/>
      <c r="K150" s="15">
        <f t="shared" si="30"/>
        <v>750</v>
      </c>
      <c r="L150" s="15">
        <v>950.0</v>
      </c>
      <c r="M150" s="15"/>
      <c r="N150" s="15">
        <f t="shared" si="31"/>
        <v>950</v>
      </c>
      <c r="O150" s="15" t="s">
        <v>21</v>
      </c>
      <c r="P150" s="29"/>
      <c r="Q150" s="29"/>
      <c r="R150" s="29"/>
    </row>
    <row r="151" ht="15.75" customHeight="1">
      <c r="A151" s="15">
        <v>131.0</v>
      </c>
      <c r="B151" s="16" t="s">
        <v>432</v>
      </c>
      <c r="C151" s="15" t="s">
        <v>433</v>
      </c>
      <c r="D151" s="15" t="s">
        <v>434</v>
      </c>
      <c r="E151" s="15" t="s">
        <v>26</v>
      </c>
      <c r="F151" s="15">
        <v>1250.0</v>
      </c>
      <c r="G151" s="15"/>
      <c r="H151" s="15"/>
      <c r="I151" s="15"/>
      <c r="J151" s="15"/>
      <c r="K151" s="15">
        <f t="shared" si="30"/>
        <v>1250</v>
      </c>
      <c r="L151" s="15">
        <v>1000.0</v>
      </c>
      <c r="M151" s="15"/>
      <c r="N151" s="15">
        <f t="shared" si="31"/>
        <v>1000</v>
      </c>
      <c r="O151" s="15" t="s">
        <v>21</v>
      </c>
      <c r="P151" s="29"/>
      <c r="Q151" s="29"/>
      <c r="R151" s="29"/>
    </row>
    <row r="152" ht="15.75" customHeight="1">
      <c r="A152" s="15">
        <v>132.0</v>
      </c>
      <c r="B152" s="16" t="s">
        <v>435</v>
      </c>
      <c r="C152" s="15" t="s">
        <v>436</v>
      </c>
      <c r="D152" s="15" t="s">
        <v>437</v>
      </c>
      <c r="E152" s="15" t="s">
        <v>26</v>
      </c>
      <c r="F152" s="15">
        <v>1250.0</v>
      </c>
      <c r="G152" s="15">
        <v>200.0</v>
      </c>
      <c r="H152" s="15"/>
      <c r="I152" s="15"/>
      <c r="J152" s="15"/>
      <c r="K152" s="15">
        <f t="shared" si="30"/>
        <v>1050</v>
      </c>
      <c r="L152" s="15">
        <v>500.0</v>
      </c>
      <c r="M152" s="15"/>
      <c r="N152" s="15">
        <f t="shared" si="31"/>
        <v>500</v>
      </c>
      <c r="O152" s="15" t="s">
        <v>21</v>
      </c>
      <c r="P152" s="29"/>
      <c r="Q152" s="29"/>
      <c r="R152" s="29"/>
    </row>
    <row r="153" ht="15.75" customHeight="1">
      <c r="A153" s="15">
        <v>133.0</v>
      </c>
      <c r="B153" s="16" t="s">
        <v>438</v>
      </c>
      <c r="C153" s="15" t="s">
        <v>439</v>
      </c>
      <c r="D153" s="15" t="s">
        <v>440</v>
      </c>
      <c r="E153" s="15" t="s">
        <v>26</v>
      </c>
      <c r="F153" s="15">
        <v>5000.0</v>
      </c>
      <c r="G153" s="15"/>
      <c r="H153" s="15"/>
      <c r="I153" s="15"/>
      <c r="J153" s="15"/>
      <c r="K153" s="15">
        <f t="shared" si="30"/>
        <v>5000</v>
      </c>
      <c r="L153" s="15">
        <v>3000.0</v>
      </c>
      <c r="M153" s="15"/>
      <c r="N153" s="15">
        <f t="shared" si="31"/>
        <v>3000</v>
      </c>
      <c r="O153" s="15" t="s">
        <v>21</v>
      </c>
      <c r="P153" s="29"/>
      <c r="Q153" s="29"/>
      <c r="R153" s="29"/>
    </row>
    <row r="154" ht="15.75" customHeight="1">
      <c r="A154" s="15">
        <v>134.0</v>
      </c>
      <c r="B154" s="16" t="s">
        <v>441</v>
      </c>
      <c r="C154" s="15" t="s">
        <v>442</v>
      </c>
      <c r="D154" s="15" t="s">
        <v>443</v>
      </c>
      <c r="E154" s="15" t="s">
        <v>26</v>
      </c>
      <c r="F154" s="15">
        <v>2000.0</v>
      </c>
      <c r="G154" s="15"/>
      <c r="H154" s="15"/>
      <c r="I154" s="15"/>
      <c r="J154" s="15"/>
      <c r="K154" s="15">
        <f t="shared" si="30"/>
        <v>2000</v>
      </c>
      <c r="L154" s="15">
        <v>1000.0</v>
      </c>
      <c r="M154" s="15"/>
      <c r="N154" s="15">
        <f t="shared" si="31"/>
        <v>1000</v>
      </c>
      <c r="O154" s="15" t="s">
        <v>21</v>
      </c>
      <c r="P154" s="29"/>
      <c r="Q154" s="29"/>
      <c r="R154" s="29"/>
    </row>
    <row r="155" ht="15.75" customHeight="1">
      <c r="A155" s="15">
        <v>135.0</v>
      </c>
      <c r="B155" s="16" t="s">
        <v>444</v>
      </c>
      <c r="C155" s="15" t="s">
        <v>445</v>
      </c>
      <c r="D155" s="15" t="s">
        <v>446</v>
      </c>
      <c r="E155" s="15" t="s">
        <v>37</v>
      </c>
      <c r="F155" s="15">
        <v>3050.0</v>
      </c>
      <c r="G155" s="15"/>
      <c r="H155" s="15"/>
      <c r="I155" s="15"/>
      <c r="J155" s="15"/>
      <c r="K155" s="15">
        <f t="shared" si="30"/>
        <v>3050</v>
      </c>
      <c r="L155" s="15">
        <v>1800.0</v>
      </c>
      <c r="M155" s="15"/>
      <c r="N155" s="15">
        <f t="shared" si="31"/>
        <v>1800</v>
      </c>
      <c r="O155" s="15" t="s">
        <v>21</v>
      </c>
      <c r="P155" s="29"/>
      <c r="Q155" s="29"/>
      <c r="R155" s="29"/>
    </row>
    <row r="156" ht="15.75" customHeight="1">
      <c r="A156" s="15">
        <v>136.0</v>
      </c>
      <c r="B156" s="16" t="s">
        <v>447</v>
      </c>
      <c r="C156" s="15" t="s">
        <v>448</v>
      </c>
      <c r="D156" s="15" t="s">
        <v>449</v>
      </c>
      <c r="E156" s="15" t="s">
        <v>26</v>
      </c>
      <c r="F156" s="15">
        <v>500.0</v>
      </c>
      <c r="G156" s="15"/>
      <c r="H156" s="15"/>
      <c r="I156" s="15"/>
      <c r="J156" s="15"/>
      <c r="K156" s="15">
        <f t="shared" si="30"/>
        <v>500</v>
      </c>
      <c r="L156" s="15">
        <v>250.0</v>
      </c>
      <c r="M156" s="15"/>
      <c r="N156" s="15">
        <f t="shared" si="31"/>
        <v>250</v>
      </c>
      <c r="O156" s="15" t="s">
        <v>21</v>
      </c>
      <c r="P156" s="29"/>
      <c r="Q156" s="29"/>
      <c r="R156" s="29"/>
    </row>
    <row r="157" ht="15.75" customHeight="1">
      <c r="A157" s="15">
        <v>137.0</v>
      </c>
      <c r="B157" s="16" t="s">
        <v>450</v>
      </c>
      <c r="C157" s="15" t="s">
        <v>451</v>
      </c>
      <c r="D157" s="15" t="s">
        <v>452</v>
      </c>
      <c r="E157" s="15" t="s">
        <v>26</v>
      </c>
      <c r="F157" s="15">
        <v>500.0</v>
      </c>
      <c r="G157" s="15"/>
      <c r="H157" s="15"/>
      <c r="I157" s="15"/>
      <c r="J157" s="15"/>
      <c r="K157" s="15">
        <f t="shared" si="30"/>
        <v>500</v>
      </c>
      <c r="L157" s="15">
        <v>0.0</v>
      </c>
      <c r="M157" s="15"/>
      <c r="N157" s="15">
        <f t="shared" si="31"/>
        <v>0</v>
      </c>
      <c r="O157" s="15" t="s">
        <v>21</v>
      </c>
      <c r="P157" s="29"/>
      <c r="Q157" s="29"/>
      <c r="R157" s="29"/>
    </row>
    <row r="158" ht="15.75" customHeight="1">
      <c r="A158" s="15">
        <v>138.0</v>
      </c>
      <c r="B158" s="16" t="s">
        <v>453</v>
      </c>
      <c r="C158" s="15" t="s">
        <v>454</v>
      </c>
      <c r="D158" s="15" t="s">
        <v>455</v>
      </c>
      <c r="E158" s="15" t="s">
        <v>84</v>
      </c>
      <c r="F158" s="15">
        <v>200.0</v>
      </c>
      <c r="G158" s="15"/>
      <c r="H158" s="15"/>
      <c r="I158" s="15"/>
      <c r="J158" s="15"/>
      <c r="K158" s="15">
        <f t="shared" si="30"/>
        <v>200</v>
      </c>
      <c r="L158" s="15">
        <v>450.0</v>
      </c>
      <c r="M158" s="15"/>
      <c r="N158" s="15">
        <f t="shared" si="31"/>
        <v>450</v>
      </c>
      <c r="O158" s="15" t="s">
        <v>21</v>
      </c>
      <c r="P158" s="29"/>
      <c r="Q158" s="29"/>
      <c r="R158" s="29"/>
    </row>
    <row r="159" ht="15.75" customHeight="1">
      <c r="A159" s="15">
        <v>139.0</v>
      </c>
      <c r="B159" s="16" t="s">
        <v>456</v>
      </c>
      <c r="C159" s="15" t="s">
        <v>457</v>
      </c>
      <c r="D159" s="15" t="s">
        <v>458</v>
      </c>
      <c r="E159" s="15" t="s">
        <v>37</v>
      </c>
      <c r="F159" s="15">
        <v>1000.0</v>
      </c>
      <c r="G159" s="15"/>
      <c r="H159" s="15"/>
      <c r="I159" s="15"/>
      <c r="J159" s="15"/>
      <c r="K159" s="15">
        <f t="shared" si="30"/>
        <v>1000</v>
      </c>
      <c r="L159" s="15">
        <v>250.0</v>
      </c>
      <c r="M159" s="15"/>
      <c r="N159" s="15">
        <f t="shared" si="31"/>
        <v>250</v>
      </c>
      <c r="O159" s="15" t="s">
        <v>21</v>
      </c>
      <c r="P159" s="29"/>
      <c r="Q159" s="29"/>
      <c r="R159" s="29"/>
    </row>
    <row r="160" ht="15.75" customHeight="1">
      <c r="A160" s="15">
        <v>140.0</v>
      </c>
      <c r="B160" s="16" t="s">
        <v>459</v>
      </c>
      <c r="C160" s="15" t="s">
        <v>460</v>
      </c>
      <c r="D160" s="15" t="s">
        <v>461</v>
      </c>
      <c r="E160" s="15" t="s">
        <v>26</v>
      </c>
      <c r="F160" s="15">
        <v>100.0</v>
      </c>
      <c r="G160" s="15"/>
      <c r="H160" s="15"/>
      <c r="I160" s="15"/>
      <c r="J160" s="15"/>
      <c r="K160" s="15">
        <f t="shared" si="30"/>
        <v>100</v>
      </c>
      <c r="L160" s="15">
        <v>50.0</v>
      </c>
      <c r="M160" s="15"/>
      <c r="N160" s="15">
        <f t="shared" si="31"/>
        <v>50</v>
      </c>
      <c r="O160" s="15" t="s">
        <v>21</v>
      </c>
      <c r="P160" s="29"/>
      <c r="Q160" s="29"/>
      <c r="R160" s="29"/>
    </row>
    <row r="161" ht="15.75" customHeight="1">
      <c r="A161" s="15">
        <v>141.0</v>
      </c>
      <c r="B161" s="16" t="s">
        <v>462</v>
      </c>
      <c r="C161" s="15" t="s">
        <v>463</v>
      </c>
      <c r="D161" s="15" t="s">
        <v>464</v>
      </c>
      <c r="E161" s="15" t="s">
        <v>26</v>
      </c>
      <c r="F161" s="15">
        <v>2000.0</v>
      </c>
      <c r="G161" s="15"/>
      <c r="H161" s="15"/>
      <c r="I161" s="15"/>
      <c r="J161" s="15"/>
      <c r="K161" s="15">
        <f t="shared" si="30"/>
        <v>2000</v>
      </c>
      <c r="L161" s="15">
        <v>1000.0</v>
      </c>
      <c r="M161" s="15"/>
      <c r="N161" s="15">
        <f t="shared" si="31"/>
        <v>1000</v>
      </c>
      <c r="O161" s="15" t="s">
        <v>21</v>
      </c>
      <c r="P161" s="29"/>
      <c r="Q161" s="29"/>
      <c r="R161" s="29"/>
    </row>
    <row r="162" ht="15.75" customHeight="1">
      <c r="A162" s="15">
        <v>142.0</v>
      </c>
      <c r="B162" s="16" t="s">
        <v>465</v>
      </c>
      <c r="C162" s="15" t="s">
        <v>466</v>
      </c>
      <c r="D162" s="15" t="s">
        <v>467</v>
      </c>
      <c r="E162" s="15" t="s">
        <v>26</v>
      </c>
      <c r="F162" s="15">
        <v>100.0</v>
      </c>
      <c r="G162" s="15"/>
      <c r="H162" s="15"/>
      <c r="I162" s="15"/>
      <c r="J162" s="15"/>
      <c r="K162" s="15">
        <f t="shared" si="30"/>
        <v>100</v>
      </c>
      <c r="L162" s="15">
        <v>100.0</v>
      </c>
      <c r="M162" s="15"/>
      <c r="N162" s="15">
        <f t="shared" si="31"/>
        <v>100</v>
      </c>
      <c r="O162" s="15" t="s">
        <v>21</v>
      </c>
      <c r="P162" s="29"/>
      <c r="Q162" s="29"/>
      <c r="R162" s="29"/>
    </row>
    <row r="163" ht="15.75" customHeight="1">
      <c r="A163" s="15">
        <v>143.0</v>
      </c>
      <c r="B163" s="16" t="s">
        <v>468</v>
      </c>
      <c r="C163" s="15" t="s">
        <v>469</v>
      </c>
      <c r="D163" s="15" t="s">
        <v>470</v>
      </c>
      <c r="E163" s="15" t="s">
        <v>26</v>
      </c>
      <c r="F163" s="15">
        <v>100.0</v>
      </c>
      <c r="G163" s="15"/>
      <c r="H163" s="15"/>
      <c r="I163" s="15"/>
      <c r="J163" s="15"/>
      <c r="K163" s="15">
        <f t="shared" si="30"/>
        <v>100</v>
      </c>
      <c r="L163" s="15">
        <v>50.0</v>
      </c>
      <c r="M163" s="15"/>
      <c r="N163" s="15">
        <f t="shared" si="31"/>
        <v>50</v>
      </c>
      <c r="O163" s="15" t="s">
        <v>21</v>
      </c>
      <c r="P163" s="29"/>
      <c r="Q163" s="29"/>
      <c r="R163" s="29"/>
    </row>
    <row r="164" ht="15.75" customHeight="1">
      <c r="A164" s="15">
        <v>144.0</v>
      </c>
      <c r="B164" s="16" t="s">
        <v>471</v>
      </c>
      <c r="C164" s="15" t="s">
        <v>472</v>
      </c>
      <c r="D164" s="15" t="s">
        <v>473</v>
      </c>
      <c r="E164" s="15" t="s">
        <v>26</v>
      </c>
      <c r="F164" s="15">
        <v>600.0</v>
      </c>
      <c r="G164" s="15"/>
      <c r="H164" s="15"/>
      <c r="I164" s="15"/>
      <c r="J164" s="15"/>
      <c r="K164" s="15">
        <f t="shared" si="30"/>
        <v>600</v>
      </c>
      <c r="L164" s="15">
        <v>500.0</v>
      </c>
      <c r="M164" s="15"/>
      <c r="N164" s="15">
        <f t="shared" si="31"/>
        <v>500</v>
      </c>
      <c r="O164" s="15" t="s">
        <v>21</v>
      </c>
      <c r="P164" s="29"/>
      <c r="Q164" s="29"/>
      <c r="R164" s="29"/>
    </row>
    <row r="165" ht="15.75" customHeight="1">
      <c r="A165" s="15">
        <v>145.0</v>
      </c>
      <c r="B165" s="16" t="s">
        <v>474</v>
      </c>
      <c r="C165" s="15" t="s">
        <v>475</v>
      </c>
      <c r="D165" s="15" t="s">
        <v>476</v>
      </c>
      <c r="E165" s="15" t="s">
        <v>26</v>
      </c>
      <c r="F165" s="15">
        <v>1.0</v>
      </c>
      <c r="G165" s="15"/>
      <c r="H165" s="15"/>
      <c r="I165" s="15"/>
      <c r="J165" s="15"/>
      <c r="K165" s="15">
        <f t="shared" si="30"/>
        <v>1</v>
      </c>
      <c r="L165" s="15">
        <v>1.0</v>
      </c>
      <c r="M165" s="15"/>
      <c r="N165" s="15">
        <f t="shared" si="31"/>
        <v>1</v>
      </c>
      <c r="O165" s="15" t="s">
        <v>46</v>
      </c>
      <c r="P165" s="29"/>
      <c r="Q165" s="29"/>
      <c r="R165" s="29"/>
    </row>
    <row r="166" ht="15.75" customHeight="1">
      <c r="A166" s="15">
        <v>146.0</v>
      </c>
      <c r="B166" s="16" t="s">
        <v>477</v>
      </c>
      <c r="C166" s="15" t="s">
        <v>478</v>
      </c>
      <c r="D166" s="15" t="s">
        <v>404</v>
      </c>
      <c r="E166" s="15" t="s">
        <v>26</v>
      </c>
      <c r="F166" s="15">
        <v>0.0</v>
      </c>
      <c r="G166" s="15"/>
      <c r="H166" s="15"/>
      <c r="I166" s="15"/>
      <c r="J166" s="15"/>
      <c r="K166" s="15">
        <f t="shared" si="30"/>
        <v>0</v>
      </c>
      <c r="L166" s="15">
        <v>0.0</v>
      </c>
      <c r="M166" s="15"/>
      <c r="N166" s="15">
        <f t="shared" si="31"/>
        <v>0</v>
      </c>
      <c r="O166" s="15" t="s">
        <v>46</v>
      </c>
      <c r="P166" s="29"/>
      <c r="Q166" s="29"/>
      <c r="R166" s="29"/>
    </row>
    <row r="167" ht="15.75" customHeight="1">
      <c r="A167" s="15">
        <v>147.0</v>
      </c>
      <c r="B167" s="16" t="s">
        <v>479</v>
      </c>
      <c r="C167" s="15" t="s">
        <v>480</v>
      </c>
      <c r="D167" s="15" t="s">
        <v>481</v>
      </c>
      <c r="E167" s="15" t="s">
        <v>26</v>
      </c>
      <c r="F167" s="15">
        <v>500.0</v>
      </c>
      <c r="G167" s="15"/>
      <c r="H167" s="15"/>
      <c r="I167" s="15"/>
      <c r="J167" s="15"/>
      <c r="K167" s="15">
        <f t="shared" si="30"/>
        <v>500</v>
      </c>
      <c r="L167" s="15">
        <v>500.0</v>
      </c>
      <c r="M167" s="15"/>
      <c r="N167" s="15">
        <f t="shared" si="31"/>
        <v>500</v>
      </c>
      <c r="O167" s="15" t="s">
        <v>21</v>
      </c>
      <c r="P167" s="29"/>
      <c r="Q167" s="29"/>
      <c r="R167" s="29"/>
    </row>
    <row r="168" ht="15.75" customHeight="1">
      <c r="A168" s="15">
        <v>148.0</v>
      </c>
      <c r="B168" s="16" t="s">
        <v>482</v>
      </c>
      <c r="C168" s="15" t="s">
        <v>483</v>
      </c>
      <c r="D168" s="15" t="s">
        <v>484</v>
      </c>
      <c r="E168" s="15" t="s">
        <v>37</v>
      </c>
      <c r="F168" s="15">
        <v>250.0</v>
      </c>
      <c r="G168" s="15"/>
      <c r="H168" s="15"/>
      <c r="I168" s="15"/>
      <c r="J168" s="15"/>
      <c r="K168" s="15">
        <f t="shared" si="30"/>
        <v>250</v>
      </c>
      <c r="L168" s="15">
        <v>250.0</v>
      </c>
      <c r="M168" s="15"/>
      <c r="N168" s="15">
        <f t="shared" si="31"/>
        <v>250</v>
      </c>
      <c r="O168" s="15" t="s">
        <v>21</v>
      </c>
      <c r="P168" s="29"/>
      <c r="Q168" s="29"/>
      <c r="R168" s="29"/>
    </row>
    <row r="169" ht="15.75" customHeight="1">
      <c r="A169" s="15">
        <v>149.0</v>
      </c>
      <c r="B169" s="16" t="s">
        <v>485</v>
      </c>
      <c r="C169" s="15" t="s">
        <v>486</v>
      </c>
      <c r="D169" s="15" t="s">
        <v>461</v>
      </c>
      <c r="E169" s="15" t="s">
        <v>26</v>
      </c>
      <c r="F169" s="15">
        <v>500.0</v>
      </c>
      <c r="G169" s="15"/>
      <c r="H169" s="15"/>
      <c r="I169" s="15"/>
      <c r="J169" s="15"/>
      <c r="K169" s="15">
        <f t="shared" si="30"/>
        <v>500</v>
      </c>
      <c r="L169" s="15">
        <v>250.0</v>
      </c>
      <c r="M169" s="15"/>
      <c r="N169" s="15">
        <f t="shared" si="31"/>
        <v>250</v>
      </c>
      <c r="O169" s="15" t="s">
        <v>21</v>
      </c>
      <c r="P169" s="29"/>
      <c r="Q169" s="29"/>
      <c r="R169" s="29"/>
    </row>
    <row r="170" ht="15.75" customHeight="1">
      <c r="A170" s="15">
        <v>150.0</v>
      </c>
      <c r="B170" s="16" t="s">
        <v>487</v>
      </c>
      <c r="C170" s="15" t="s">
        <v>488</v>
      </c>
      <c r="D170" s="15" t="s">
        <v>489</v>
      </c>
      <c r="E170" s="15" t="s">
        <v>26</v>
      </c>
      <c r="F170" s="15">
        <v>1000.0</v>
      </c>
      <c r="G170" s="15"/>
      <c r="H170" s="15"/>
      <c r="I170" s="15"/>
      <c r="J170" s="15"/>
      <c r="K170" s="15">
        <f t="shared" si="30"/>
        <v>1000</v>
      </c>
      <c r="L170" s="15">
        <v>1000.0</v>
      </c>
      <c r="M170" s="18">
        <v>50.0</v>
      </c>
      <c r="N170" s="15">
        <f t="shared" si="31"/>
        <v>950</v>
      </c>
      <c r="O170" s="15" t="s">
        <v>21</v>
      </c>
      <c r="P170" s="29"/>
      <c r="Q170" s="29"/>
      <c r="R170" s="29"/>
    </row>
    <row r="171" ht="15.75" customHeight="1">
      <c r="A171" s="15">
        <v>151.0</v>
      </c>
      <c r="B171" s="16" t="s">
        <v>490</v>
      </c>
      <c r="C171" s="15" t="s">
        <v>491</v>
      </c>
      <c r="D171" s="15" t="s">
        <v>492</v>
      </c>
      <c r="E171" s="15" t="s">
        <v>84</v>
      </c>
      <c r="F171" s="15">
        <v>1000.0</v>
      </c>
      <c r="G171" s="15"/>
      <c r="H171" s="15"/>
      <c r="I171" s="15"/>
      <c r="J171" s="15"/>
      <c r="K171" s="15">
        <f t="shared" si="30"/>
        <v>1000</v>
      </c>
      <c r="L171" s="15">
        <v>1000.0</v>
      </c>
      <c r="M171" s="15"/>
      <c r="N171" s="15">
        <f t="shared" si="31"/>
        <v>1000</v>
      </c>
      <c r="O171" s="15" t="s">
        <v>21</v>
      </c>
      <c r="P171" s="29"/>
      <c r="Q171" s="29"/>
      <c r="R171" s="29"/>
    </row>
    <row r="172" ht="15.75" customHeight="1">
      <c r="A172" s="15">
        <v>152.0</v>
      </c>
      <c r="B172" s="16" t="s">
        <v>493</v>
      </c>
      <c r="C172" s="15" t="s">
        <v>494</v>
      </c>
      <c r="D172" s="15" t="s">
        <v>495</v>
      </c>
      <c r="E172" s="15" t="s">
        <v>26</v>
      </c>
      <c r="F172" s="15">
        <v>5250.0</v>
      </c>
      <c r="G172" s="15"/>
      <c r="H172" s="15"/>
      <c r="I172" s="15"/>
      <c r="J172" s="15"/>
      <c r="K172" s="15">
        <f t="shared" si="30"/>
        <v>5250</v>
      </c>
      <c r="L172" s="15">
        <v>2250.0</v>
      </c>
      <c r="M172" s="15"/>
      <c r="N172" s="15">
        <f t="shared" si="31"/>
        <v>2250</v>
      </c>
      <c r="O172" s="15" t="s">
        <v>21</v>
      </c>
      <c r="P172" s="29"/>
      <c r="Q172" s="29"/>
      <c r="R172" s="29"/>
    </row>
    <row r="173" ht="15.75" customHeight="1">
      <c r="A173" s="15">
        <v>153.0</v>
      </c>
      <c r="B173" s="16" t="s">
        <v>496</v>
      </c>
      <c r="C173" s="15" t="s">
        <v>497</v>
      </c>
      <c r="D173" s="15"/>
      <c r="E173" s="15" t="s">
        <v>26</v>
      </c>
      <c r="F173" s="15">
        <v>10.0</v>
      </c>
      <c r="G173" s="15"/>
      <c r="H173" s="15"/>
      <c r="I173" s="15"/>
      <c r="J173" s="15"/>
      <c r="K173" s="15">
        <f t="shared" si="30"/>
        <v>10</v>
      </c>
      <c r="L173" s="15">
        <v>10.0</v>
      </c>
      <c r="M173" s="15"/>
      <c r="N173" s="15">
        <f t="shared" si="31"/>
        <v>10</v>
      </c>
      <c r="O173" s="15" t="s">
        <v>21</v>
      </c>
      <c r="P173" s="29"/>
      <c r="Q173" s="29"/>
      <c r="R173" s="29"/>
    </row>
    <row r="174" ht="15.75" customHeight="1">
      <c r="A174" s="15"/>
      <c r="B174" s="16" t="s">
        <v>498</v>
      </c>
      <c r="C174" s="15" t="s">
        <v>499</v>
      </c>
      <c r="D174" s="15"/>
      <c r="E174" s="15" t="s">
        <v>26</v>
      </c>
      <c r="F174" s="15"/>
      <c r="G174" s="15"/>
      <c r="H174" s="15"/>
      <c r="I174" s="15"/>
      <c r="J174" s="15"/>
      <c r="K174" s="15"/>
      <c r="L174" s="15">
        <v>250.0</v>
      </c>
      <c r="M174" s="15"/>
      <c r="N174" s="15">
        <f t="shared" si="31"/>
        <v>250</v>
      </c>
      <c r="O174" s="15" t="s">
        <v>21</v>
      </c>
      <c r="P174" s="29"/>
      <c r="Q174" s="29"/>
      <c r="R174" s="29"/>
    </row>
    <row r="175" ht="15.75" customHeight="1">
      <c r="A175" s="9" t="s">
        <v>500</v>
      </c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1"/>
      <c r="P175" s="29"/>
      <c r="Q175" s="29"/>
      <c r="R175" s="29"/>
    </row>
    <row r="176" ht="15.75" customHeight="1">
      <c r="A176" s="15">
        <v>154.0</v>
      </c>
      <c r="B176" s="16" t="s">
        <v>501</v>
      </c>
      <c r="C176" s="15" t="s">
        <v>502</v>
      </c>
      <c r="D176" s="15" t="s">
        <v>503</v>
      </c>
      <c r="E176" s="15" t="s">
        <v>26</v>
      </c>
      <c r="F176" s="15">
        <v>2500.0</v>
      </c>
      <c r="G176" s="15"/>
      <c r="H176" s="15"/>
      <c r="I176" s="15">
        <v>1000.0</v>
      </c>
      <c r="J176" s="15"/>
      <c r="K176" s="15">
        <f>+(F176-(G176+H176)+I176)-J176</f>
        <v>3500</v>
      </c>
      <c r="L176" s="15">
        <v>2000.0</v>
      </c>
      <c r="M176" s="15"/>
      <c r="N176" s="15">
        <f t="shared" ref="N176:N186" si="32">L176-M176</f>
        <v>2000</v>
      </c>
      <c r="O176" s="15" t="s">
        <v>21</v>
      </c>
      <c r="P176" s="29"/>
      <c r="Q176" s="29"/>
      <c r="R176" s="29"/>
    </row>
    <row r="177" ht="15.75" customHeight="1">
      <c r="A177" s="15">
        <v>155.0</v>
      </c>
      <c r="B177" s="16" t="s">
        <v>501</v>
      </c>
      <c r="C177" s="15" t="s">
        <v>504</v>
      </c>
      <c r="D177" s="15" t="s">
        <v>503</v>
      </c>
      <c r="E177" s="15" t="s">
        <v>26</v>
      </c>
      <c r="F177" s="15">
        <v>0.0</v>
      </c>
      <c r="G177" s="15"/>
      <c r="H177" s="15"/>
      <c r="I177" s="15">
        <v>1000.0</v>
      </c>
      <c r="J177" s="15"/>
      <c r="K177" s="15">
        <v>0.0</v>
      </c>
      <c r="L177" s="15">
        <v>1000.0</v>
      </c>
      <c r="M177" s="15"/>
      <c r="N177" s="15">
        <f t="shared" si="32"/>
        <v>1000</v>
      </c>
      <c r="O177" s="15" t="s">
        <v>21</v>
      </c>
      <c r="P177" s="29"/>
      <c r="Q177" s="29"/>
      <c r="R177" s="29"/>
    </row>
    <row r="178" ht="15.75" customHeight="1">
      <c r="A178" s="15">
        <v>156.0</v>
      </c>
      <c r="B178" s="16" t="s">
        <v>505</v>
      </c>
      <c r="C178" s="15" t="s">
        <v>506</v>
      </c>
      <c r="D178" s="15" t="s">
        <v>507</v>
      </c>
      <c r="E178" s="15" t="s">
        <v>26</v>
      </c>
      <c r="F178" s="15">
        <v>0.0</v>
      </c>
      <c r="G178" s="15"/>
      <c r="H178" s="15"/>
      <c r="I178" s="15"/>
      <c r="J178" s="15"/>
      <c r="K178" s="15">
        <f t="shared" ref="K178:K181" si="33">+(F178-(G178+H178)+I178)-J178</f>
        <v>0</v>
      </c>
      <c r="L178" s="15">
        <v>0.0</v>
      </c>
      <c r="M178" s="15"/>
      <c r="N178" s="15">
        <f t="shared" si="32"/>
        <v>0</v>
      </c>
      <c r="O178" s="15" t="s">
        <v>508</v>
      </c>
      <c r="P178" s="29"/>
      <c r="Q178" s="29"/>
      <c r="R178" s="29"/>
    </row>
    <row r="179" ht="15.75" customHeight="1">
      <c r="A179" s="15">
        <v>157.0</v>
      </c>
      <c r="B179" s="16" t="s">
        <v>505</v>
      </c>
      <c r="C179" s="15" t="s">
        <v>506</v>
      </c>
      <c r="D179" s="15" t="s">
        <v>509</v>
      </c>
      <c r="E179" s="15" t="s">
        <v>26</v>
      </c>
      <c r="F179" s="15">
        <v>1.0</v>
      </c>
      <c r="G179" s="15"/>
      <c r="H179" s="15"/>
      <c r="I179" s="15"/>
      <c r="J179" s="15"/>
      <c r="K179" s="15">
        <f t="shared" si="33"/>
        <v>1</v>
      </c>
      <c r="L179" s="15">
        <v>1.0</v>
      </c>
      <c r="M179" s="15"/>
      <c r="N179" s="15">
        <f t="shared" si="32"/>
        <v>1</v>
      </c>
      <c r="O179" s="15" t="s">
        <v>60</v>
      </c>
      <c r="P179" s="29"/>
      <c r="Q179" s="29"/>
      <c r="R179" s="29"/>
    </row>
    <row r="180" ht="15.75" customHeight="1">
      <c r="A180" s="15">
        <v>158.0</v>
      </c>
      <c r="B180" s="16" t="s">
        <v>510</v>
      </c>
      <c r="C180" s="15" t="s">
        <v>511</v>
      </c>
      <c r="D180" s="15" t="s">
        <v>512</v>
      </c>
      <c r="E180" s="15" t="s">
        <v>26</v>
      </c>
      <c r="F180" s="15">
        <v>500.0</v>
      </c>
      <c r="G180" s="15"/>
      <c r="H180" s="15"/>
      <c r="I180" s="15"/>
      <c r="J180" s="15"/>
      <c r="K180" s="15">
        <f t="shared" si="33"/>
        <v>500</v>
      </c>
      <c r="L180" s="15">
        <v>400.0</v>
      </c>
      <c r="M180" s="15"/>
      <c r="N180" s="15">
        <f t="shared" si="32"/>
        <v>400</v>
      </c>
      <c r="O180" s="15" t="s">
        <v>21</v>
      </c>
      <c r="P180" s="29"/>
      <c r="Q180" s="29"/>
      <c r="R180" s="29"/>
    </row>
    <row r="181" ht="15.75" customHeight="1">
      <c r="A181" s="15">
        <v>159.0</v>
      </c>
      <c r="B181" s="16" t="s">
        <v>513</v>
      </c>
      <c r="C181" s="15" t="s">
        <v>514</v>
      </c>
      <c r="D181" s="15" t="s">
        <v>515</v>
      </c>
      <c r="E181" s="15" t="s">
        <v>26</v>
      </c>
      <c r="F181" s="15">
        <v>3.0</v>
      </c>
      <c r="G181" s="15"/>
      <c r="H181" s="15"/>
      <c r="I181" s="15"/>
      <c r="J181" s="15"/>
      <c r="K181" s="15">
        <f t="shared" si="33"/>
        <v>3</v>
      </c>
      <c r="L181" s="15">
        <v>1.0</v>
      </c>
      <c r="M181" s="15"/>
      <c r="N181" s="15">
        <f t="shared" si="32"/>
        <v>1</v>
      </c>
      <c r="O181" s="15" t="s">
        <v>516</v>
      </c>
      <c r="P181" s="29"/>
      <c r="Q181" s="29"/>
      <c r="R181" s="29"/>
    </row>
    <row r="182" ht="15.75" customHeight="1">
      <c r="A182" s="15">
        <v>160.0</v>
      </c>
      <c r="B182" s="16" t="s">
        <v>517</v>
      </c>
      <c r="C182" s="15" t="s">
        <v>518</v>
      </c>
      <c r="D182" s="15" t="s">
        <v>519</v>
      </c>
      <c r="E182" s="15" t="s">
        <v>26</v>
      </c>
      <c r="F182" s="15">
        <v>0.0</v>
      </c>
      <c r="G182" s="15"/>
      <c r="H182" s="15"/>
      <c r="I182" s="15"/>
      <c r="J182" s="15"/>
      <c r="K182" s="15">
        <v>0.0</v>
      </c>
      <c r="L182" s="15">
        <v>3000.0</v>
      </c>
      <c r="M182" s="15"/>
      <c r="N182" s="15">
        <f t="shared" si="32"/>
        <v>3000</v>
      </c>
      <c r="O182" s="15" t="s">
        <v>21</v>
      </c>
      <c r="P182" s="29"/>
      <c r="Q182" s="29"/>
      <c r="R182" s="29"/>
    </row>
    <row r="183" ht="15.75" customHeight="1">
      <c r="A183" s="15">
        <v>161.0</v>
      </c>
      <c r="B183" s="16" t="s">
        <v>517</v>
      </c>
      <c r="C183" s="15" t="s">
        <v>520</v>
      </c>
      <c r="D183" s="15" t="s">
        <v>519</v>
      </c>
      <c r="E183" s="15" t="s">
        <v>26</v>
      </c>
      <c r="F183" s="15">
        <v>10000.0</v>
      </c>
      <c r="G183" s="15"/>
      <c r="H183" s="15"/>
      <c r="I183" s="15"/>
      <c r="J183" s="15"/>
      <c r="K183" s="15">
        <f t="shared" ref="K183:K186" si="34">+(F183-(G183+H183)+I183)-J183</f>
        <v>10000</v>
      </c>
      <c r="L183" s="15">
        <v>4200.0</v>
      </c>
      <c r="M183" s="15"/>
      <c r="N183" s="15">
        <f t="shared" si="32"/>
        <v>4200</v>
      </c>
      <c r="O183" s="15" t="s">
        <v>21</v>
      </c>
      <c r="P183" s="29"/>
      <c r="Q183" s="29"/>
      <c r="R183" s="29"/>
    </row>
    <row r="184" ht="15.75" customHeight="1">
      <c r="A184" s="15">
        <v>162.0</v>
      </c>
      <c r="B184" s="16" t="s">
        <v>521</v>
      </c>
      <c r="C184" s="15" t="s">
        <v>522</v>
      </c>
      <c r="D184" s="15" t="s">
        <v>515</v>
      </c>
      <c r="E184" s="15" t="s">
        <v>26</v>
      </c>
      <c r="F184" s="15">
        <v>0.0</v>
      </c>
      <c r="G184" s="15"/>
      <c r="H184" s="15"/>
      <c r="I184" s="15"/>
      <c r="J184" s="15"/>
      <c r="K184" s="15">
        <f t="shared" si="34"/>
        <v>0</v>
      </c>
      <c r="L184" s="15">
        <v>0.0</v>
      </c>
      <c r="M184" s="15"/>
      <c r="N184" s="15">
        <f t="shared" si="32"/>
        <v>0</v>
      </c>
      <c r="O184" s="15" t="s">
        <v>516</v>
      </c>
      <c r="P184" s="29"/>
      <c r="Q184" s="29"/>
      <c r="R184" s="29"/>
    </row>
    <row r="185" ht="15.75" customHeight="1">
      <c r="A185" s="15">
        <v>163.0</v>
      </c>
      <c r="B185" s="16" t="s">
        <v>523</v>
      </c>
      <c r="C185" s="15" t="s">
        <v>524</v>
      </c>
      <c r="D185" s="15" t="s">
        <v>525</v>
      </c>
      <c r="E185" s="15" t="s">
        <v>26</v>
      </c>
      <c r="F185" s="15">
        <v>1500.0</v>
      </c>
      <c r="G185" s="15"/>
      <c r="H185" s="15"/>
      <c r="I185" s="15"/>
      <c r="J185" s="15"/>
      <c r="K185" s="15">
        <f t="shared" si="34"/>
        <v>1500</v>
      </c>
      <c r="L185" s="15">
        <v>1000.0</v>
      </c>
      <c r="M185" s="15"/>
      <c r="N185" s="15">
        <f t="shared" si="32"/>
        <v>1000</v>
      </c>
      <c r="O185" s="15" t="s">
        <v>21</v>
      </c>
      <c r="P185" s="29"/>
      <c r="Q185" s="29"/>
      <c r="R185" s="29"/>
    </row>
    <row r="186" ht="15.75" customHeight="1">
      <c r="A186" s="15">
        <v>164.0</v>
      </c>
      <c r="B186" s="16" t="s">
        <v>526</v>
      </c>
      <c r="C186" s="15" t="s">
        <v>527</v>
      </c>
      <c r="D186" s="15"/>
      <c r="E186" s="15" t="s">
        <v>26</v>
      </c>
      <c r="F186" s="15">
        <v>10000.0</v>
      </c>
      <c r="G186" s="15"/>
      <c r="H186" s="15"/>
      <c r="I186" s="15"/>
      <c r="J186" s="15"/>
      <c r="K186" s="15">
        <f t="shared" si="34"/>
        <v>10000</v>
      </c>
      <c r="L186" s="15">
        <v>3200.0</v>
      </c>
      <c r="M186" s="15"/>
      <c r="N186" s="15">
        <f t="shared" si="32"/>
        <v>3200</v>
      </c>
      <c r="O186" s="15" t="s">
        <v>21</v>
      </c>
      <c r="P186" s="29"/>
      <c r="Q186" s="29"/>
      <c r="R186" s="29"/>
    </row>
    <row r="187" ht="15.75" customHeight="1">
      <c r="A187" s="9" t="s">
        <v>528</v>
      </c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1"/>
      <c r="P187" s="29"/>
      <c r="Q187" s="29"/>
      <c r="R187" s="29"/>
    </row>
    <row r="188" ht="15.75" customHeight="1">
      <c r="A188" s="15">
        <v>165.0</v>
      </c>
      <c r="B188" s="16" t="s">
        <v>529</v>
      </c>
      <c r="C188" s="15" t="s">
        <v>530</v>
      </c>
      <c r="D188" s="15" t="s">
        <v>531</v>
      </c>
      <c r="E188" s="15" t="s">
        <v>26</v>
      </c>
      <c r="F188" s="15">
        <v>3000.0</v>
      </c>
      <c r="G188" s="15"/>
      <c r="H188" s="15"/>
      <c r="I188" s="15">
        <v>1000.0</v>
      </c>
      <c r="J188" s="15"/>
      <c r="K188" s="15">
        <f t="shared" ref="K188:K194" si="35">+(F188-(G188+H188)+I188)-J188</f>
        <v>4000</v>
      </c>
      <c r="L188" s="15">
        <v>5500.0</v>
      </c>
      <c r="M188" s="15"/>
      <c r="N188" s="15">
        <f t="shared" ref="N188:N243" si="36">L188-M188</f>
        <v>5500</v>
      </c>
      <c r="O188" s="15" t="s">
        <v>21</v>
      </c>
      <c r="P188" s="29"/>
      <c r="Q188" s="29"/>
      <c r="R188" s="29"/>
    </row>
    <row r="189" ht="15.75" customHeight="1">
      <c r="A189" s="15">
        <v>166.0</v>
      </c>
      <c r="B189" s="16" t="s">
        <v>532</v>
      </c>
      <c r="C189" s="15" t="s">
        <v>533</v>
      </c>
      <c r="D189" s="15" t="s">
        <v>534</v>
      </c>
      <c r="E189" s="15" t="s">
        <v>84</v>
      </c>
      <c r="F189" s="15">
        <v>1500.0</v>
      </c>
      <c r="G189" s="15">
        <v>200.0</v>
      </c>
      <c r="H189" s="15"/>
      <c r="I189" s="15"/>
      <c r="J189" s="15"/>
      <c r="K189" s="15">
        <f t="shared" si="35"/>
        <v>1300</v>
      </c>
      <c r="L189" s="15">
        <v>1350.0</v>
      </c>
      <c r="M189" s="15"/>
      <c r="N189" s="15">
        <f t="shared" si="36"/>
        <v>1350</v>
      </c>
      <c r="O189" s="15" t="s">
        <v>21</v>
      </c>
      <c r="P189" s="29"/>
      <c r="Q189" s="29"/>
      <c r="R189" s="29"/>
    </row>
    <row r="190" ht="15.75" customHeight="1">
      <c r="A190" s="15">
        <v>167.0</v>
      </c>
      <c r="B190" s="16" t="s">
        <v>535</v>
      </c>
      <c r="C190" s="15" t="s">
        <v>536</v>
      </c>
      <c r="D190" s="15" t="s">
        <v>537</v>
      </c>
      <c r="E190" s="15" t="s">
        <v>26</v>
      </c>
      <c r="F190" s="15">
        <v>5000.0</v>
      </c>
      <c r="G190" s="15"/>
      <c r="H190" s="15"/>
      <c r="I190" s="15"/>
      <c r="J190" s="15"/>
      <c r="K190" s="15">
        <f t="shared" si="35"/>
        <v>5000</v>
      </c>
      <c r="L190" s="15">
        <v>2800.0</v>
      </c>
      <c r="M190" s="15"/>
      <c r="N190" s="15">
        <f t="shared" si="36"/>
        <v>2800</v>
      </c>
      <c r="O190" s="15" t="s">
        <v>21</v>
      </c>
      <c r="P190" s="29"/>
      <c r="Q190" s="29"/>
      <c r="R190" s="29"/>
    </row>
    <row r="191" ht="15.75" customHeight="1">
      <c r="A191" s="15">
        <v>168.0</v>
      </c>
      <c r="B191" s="16" t="s">
        <v>538</v>
      </c>
      <c r="C191" s="15" t="s">
        <v>539</v>
      </c>
      <c r="D191" s="15" t="s">
        <v>540</v>
      </c>
      <c r="E191" s="15" t="s">
        <v>26</v>
      </c>
      <c r="F191" s="15">
        <v>0.0</v>
      </c>
      <c r="G191" s="15"/>
      <c r="H191" s="15"/>
      <c r="I191" s="15">
        <v>1000.0</v>
      </c>
      <c r="J191" s="15">
        <v>200.0</v>
      </c>
      <c r="K191" s="15">
        <f t="shared" si="35"/>
        <v>800</v>
      </c>
      <c r="L191" s="15">
        <v>1100.0</v>
      </c>
      <c r="M191" s="15"/>
      <c r="N191" s="15">
        <f t="shared" si="36"/>
        <v>1100</v>
      </c>
      <c r="O191" s="15" t="s">
        <v>21</v>
      </c>
      <c r="P191" s="29"/>
      <c r="Q191" s="29"/>
      <c r="R191" s="29"/>
    </row>
    <row r="192" ht="15.75" customHeight="1">
      <c r="A192" s="15">
        <v>169.0</v>
      </c>
      <c r="B192" s="16" t="s">
        <v>541</v>
      </c>
      <c r="C192" s="15" t="s">
        <v>542</v>
      </c>
      <c r="D192" s="15" t="s">
        <v>543</v>
      </c>
      <c r="E192" s="15" t="s">
        <v>26</v>
      </c>
      <c r="F192" s="15">
        <v>7100.0</v>
      </c>
      <c r="G192" s="15"/>
      <c r="H192" s="15"/>
      <c r="I192" s="15"/>
      <c r="J192" s="15"/>
      <c r="K192" s="15">
        <f t="shared" si="35"/>
        <v>7100</v>
      </c>
      <c r="L192" s="15">
        <v>900.0</v>
      </c>
      <c r="M192" s="15"/>
      <c r="N192" s="15">
        <f t="shared" si="36"/>
        <v>900</v>
      </c>
      <c r="O192" s="15" t="s">
        <v>21</v>
      </c>
      <c r="P192" s="29"/>
      <c r="Q192" s="29"/>
      <c r="R192" s="29"/>
    </row>
    <row r="193" ht="15.75" customHeight="1">
      <c r="A193" s="15">
        <v>170.0</v>
      </c>
      <c r="B193" s="16" t="s">
        <v>544</v>
      </c>
      <c r="C193" s="15" t="s">
        <v>545</v>
      </c>
      <c r="D193" s="15" t="s">
        <v>546</v>
      </c>
      <c r="E193" s="15" t="s">
        <v>20</v>
      </c>
      <c r="F193" s="15">
        <v>1.0</v>
      </c>
      <c r="G193" s="15"/>
      <c r="H193" s="15"/>
      <c r="I193" s="15"/>
      <c r="J193" s="15"/>
      <c r="K193" s="15">
        <f t="shared" si="35"/>
        <v>1</v>
      </c>
      <c r="L193" s="15">
        <v>0.5</v>
      </c>
      <c r="M193" s="15"/>
      <c r="N193" s="15">
        <f t="shared" si="36"/>
        <v>0.5</v>
      </c>
      <c r="O193" s="15" t="s">
        <v>60</v>
      </c>
      <c r="P193" s="29"/>
      <c r="Q193" s="29"/>
      <c r="R193" s="29"/>
    </row>
    <row r="194" ht="15.75" customHeight="1">
      <c r="A194" s="15">
        <v>171.0</v>
      </c>
      <c r="B194" s="16" t="s">
        <v>544</v>
      </c>
      <c r="C194" s="15" t="s">
        <v>545</v>
      </c>
      <c r="D194" s="15" t="s">
        <v>546</v>
      </c>
      <c r="E194" s="15" t="s">
        <v>20</v>
      </c>
      <c r="F194" s="15">
        <v>6000.0</v>
      </c>
      <c r="G194" s="15"/>
      <c r="H194" s="15"/>
      <c r="I194" s="15"/>
      <c r="J194" s="15"/>
      <c r="K194" s="15">
        <f t="shared" si="35"/>
        <v>6000</v>
      </c>
      <c r="L194" s="15">
        <v>6000.0</v>
      </c>
      <c r="M194" s="15"/>
      <c r="N194" s="15">
        <f t="shared" si="36"/>
        <v>6000</v>
      </c>
      <c r="O194" s="15" t="s">
        <v>21</v>
      </c>
      <c r="P194" s="29"/>
      <c r="Q194" s="29"/>
      <c r="R194" s="29"/>
    </row>
    <row r="195" ht="15.75" customHeight="1">
      <c r="A195" s="15">
        <v>172.0</v>
      </c>
      <c r="B195" s="16" t="s">
        <v>544</v>
      </c>
      <c r="C195" s="15" t="s">
        <v>547</v>
      </c>
      <c r="D195" s="15" t="s">
        <v>546</v>
      </c>
      <c r="E195" s="15" t="s">
        <v>20</v>
      </c>
      <c r="F195" s="15"/>
      <c r="G195" s="15"/>
      <c r="H195" s="15"/>
      <c r="I195" s="15"/>
      <c r="J195" s="15"/>
      <c r="K195" s="15"/>
      <c r="L195" s="15">
        <v>1000.0</v>
      </c>
      <c r="M195" s="15"/>
      <c r="N195" s="15">
        <f t="shared" si="36"/>
        <v>1000</v>
      </c>
      <c r="O195" s="15" t="s">
        <v>21</v>
      </c>
      <c r="P195" s="29"/>
      <c r="Q195" s="29"/>
      <c r="R195" s="29"/>
    </row>
    <row r="196" ht="15.75" customHeight="1">
      <c r="A196" s="15">
        <v>173.0</v>
      </c>
      <c r="B196" s="16" t="s">
        <v>548</v>
      </c>
      <c r="C196" s="15" t="s">
        <v>549</v>
      </c>
      <c r="D196" s="15" t="s">
        <v>550</v>
      </c>
      <c r="E196" s="15" t="s">
        <v>37</v>
      </c>
      <c r="F196" s="15">
        <v>67.0</v>
      </c>
      <c r="G196" s="15">
        <v>24.0</v>
      </c>
      <c r="H196" s="15"/>
      <c r="I196" s="15"/>
      <c r="J196" s="15">
        <v>15.0</v>
      </c>
      <c r="K196" s="15">
        <f t="shared" ref="K196:K197" si="37">+(F196-(G196+H196)+I196)-J196</f>
        <v>28</v>
      </c>
      <c r="L196" s="15">
        <v>15.0</v>
      </c>
      <c r="M196" s="18">
        <v>4.0</v>
      </c>
      <c r="N196" s="15">
        <f t="shared" si="36"/>
        <v>11</v>
      </c>
      <c r="O196" s="15" t="s">
        <v>60</v>
      </c>
      <c r="P196" s="29"/>
      <c r="Q196" s="29"/>
      <c r="R196" s="29"/>
    </row>
    <row r="197" ht="15.75" customHeight="1">
      <c r="A197" s="15">
        <v>174.0</v>
      </c>
      <c r="B197" s="16" t="s">
        <v>551</v>
      </c>
      <c r="C197" s="15" t="s">
        <v>552</v>
      </c>
      <c r="D197" s="15" t="s">
        <v>553</v>
      </c>
      <c r="E197" s="15" t="s">
        <v>26</v>
      </c>
      <c r="F197" s="15">
        <v>1000.0</v>
      </c>
      <c r="G197" s="15"/>
      <c r="H197" s="15"/>
      <c r="I197" s="15"/>
      <c r="J197" s="15"/>
      <c r="K197" s="15">
        <f t="shared" si="37"/>
        <v>1000</v>
      </c>
      <c r="L197" s="15">
        <v>5800.0</v>
      </c>
      <c r="M197" s="15"/>
      <c r="N197" s="15">
        <f t="shared" si="36"/>
        <v>5800</v>
      </c>
      <c r="O197" s="15" t="s">
        <v>21</v>
      </c>
      <c r="P197" s="29"/>
      <c r="Q197" s="29"/>
      <c r="R197" s="29"/>
    </row>
    <row r="198" ht="15.75" customHeight="1">
      <c r="A198" s="15">
        <v>175.0</v>
      </c>
      <c r="B198" s="16" t="s">
        <v>554</v>
      </c>
      <c r="C198" s="15" t="s">
        <v>555</v>
      </c>
      <c r="D198" s="15" t="s">
        <v>556</v>
      </c>
      <c r="E198" s="15" t="s">
        <v>26</v>
      </c>
      <c r="F198" s="15">
        <v>0.0</v>
      </c>
      <c r="G198" s="15"/>
      <c r="H198" s="15"/>
      <c r="I198" s="15"/>
      <c r="J198" s="15"/>
      <c r="K198" s="15">
        <v>0.0</v>
      </c>
      <c r="L198" s="15">
        <v>1000.0</v>
      </c>
      <c r="M198" s="15"/>
      <c r="N198" s="15">
        <f t="shared" si="36"/>
        <v>1000</v>
      </c>
      <c r="O198" s="15" t="s">
        <v>21</v>
      </c>
      <c r="P198" s="29"/>
      <c r="Q198" s="29"/>
      <c r="R198" s="29"/>
    </row>
    <row r="199" ht="15.75" customHeight="1">
      <c r="A199" s="15">
        <v>176.0</v>
      </c>
      <c r="B199" s="16" t="s">
        <v>554</v>
      </c>
      <c r="C199" s="15" t="s">
        <v>557</v>
      </c>
      <c r="D199" s="15" t="s">
        <v>558</v>
      </c>
      <c r="E199" s="15" t="s">
        <v>26</v>
      </c>
      <c r="F199" s="15">
        <v>0.0</v>
      </c>
      <c r="G199" s="15"/>
      <c r="H199" s="15"/>
      <c r="I199" s="15"/>
      <c r="J199" s="15"/>
      <c r="K199" s="15">
        <v>0.0</v>
      </c>
      <c r="L199" s="15">
        <v>1000.0</v>
      </c>
      <c r="M199" s="15"/>
      <c r="N199" s="15">
        <f t="shared" si="36"/>
        <v>1000</v>
      </c>
      <c r="O199" s="15" t="s">
        <v>21</v>
      </c>
      <c r="P199" s="29"/>
      <c r="Q199" s="29"/>
      <c r="R199" s="29"/>
    </row>
    <row r="200" ht="15.75" customHeight="1">
      <c r="A200" s="15">
        <v>177.0</v>
      </c>
      <c r="B200" s="16" t="s">
        <v>559</v>
      </c>
      <c r="C200" s="15" t="s">
        <v>560</v>
      </c>
      <c r="D200" s="15" t="s">
        <v>561</v>
      </c>
      <c r="E200" s="15" t="s">
        <v>97</v>
      </c>
      <c r="F200" s="15">
        <v>1000.0</v>
      </c>
      <c r="G200" s="15"/>
      <c r="H200" s="15"/>
      <c r="I200" s="15"/>
      <c r="J200" s="15"/>
      <c r="K200" s="15">
        <f t="shared" ref="K200:K211" si="38">+(F200-(G200+H200)+I200)-J200</f>
        <v>1000</v>
      </c>
      <c r="L200" s="15">
        <v>0.0</v>
      </c>
      <c r="M200" s="15"/>
      <c r="N200" s="15">
        <f t="shared" si="36"/>
        <v>0</v>
      </c>
      <c r="O200" s="15" t="s">
        <v>21</v>
      </c>
      <c r="P200" s="29"/>
      <c r="Q200" s="29"/>
      <c r="R200" s="29"/>
    </row>
    <row r="201" ht="15.75" customHeight="1">
      <c r="A201" s="15">
        <v>178.0</v>
      </c>
      <c r="B201" s="16" t="s">
        <v>562</v>
      </c>
      <c r="C201" s="15" t="s">
        <v>563</v>
      </c>
      <c r="D201" s="15" t="s">
        <v>564</v>
      </c>
      <c r="E201" s="15" t="s">
        <v>26</v>
      </c>
      <c r="F201" s="15">
        <v>300.0</v>
      </c>
      <c r="G201" s="15"/>
      <c r="H201" s="15"/>
      <c r="I201" s="15"/>
      <c r="J201" s="15"/>
      <c r="K201" s="15">
        <f t="shared" si="38"/>
        <v>300</v>
      </c>
      <c r="L201" s="15">
        <v>200.0</v>
      </c>
      <c r="M201" s="15"/>
      <c r="N201" s="15">
        <f t="shared" si="36"/>
        <v>200</v>
      </c>
      <c r="O201" s="15" t="s">
        <v>21</v>
      </c>
      <c r="P201" s="29"/>
      <c r="Q201" s="29"/>
      <c r="R201" s="29"/>
    </row>
    <row r="202" ht="15.75" customHeight="1">
      <c r="A202" s="15">
        <v>179.0</v>
      </c>
      <c r="B202" s="16" t="s">
        <v>565</v>
      </c>
      <c r="C202" s="15" t="s">
        <v>566</v>
      </c>
      <c r="D202" s="15" t="s">
        <v>567</v>
      </c>
      <c r="E202" s="15" t="s">
        <v>26</v>
      </c>
      <c r="F202" s="15">
        <v>4000.0</v>
      </c>
      <c r="G202" s="15"/>
      <c r="H202" s="15"/>
      <c r="I202" s="15"/>
      <c r="J202" s="15"/>
      <c r="K202" s="15">
        <f t="shared" si="38"/>
        <v>4000</v>
      </c>
      <c r="L202" s="15">
        <v>3000.0</v>
      </c>
      <c r="M202" s="15"/>
      <c r="N202" s="15">
        <f t="shared" si="36"/>
        <v>3000</v>
      </c>
      <c r="O202" s="15" t="s">
        <v>21</v>
      </c>
      <c r="P202" s="29"/>
      <c r="Q202" s="29"/>
      <c r="R202" s="29"/>
    </row>
    <row r="203" ht="15.75" customHeight="1">
      <c r="A203" s="15">
        <v>180.0</v>
      </c>
      <c r="B203" s="16" t="s">
        <v>568</v>
      </c>
      <c r="C203" s="15" t="s">
        <v>569</v>
      </c>
      <c r="D203" s="15" t="s">
        <v>570</v>
      </c>
      <c r="E203" s="15" t="s">
        <v>26</v>
      </c>
      <c r="F203" s="15">
        <v>2000.0</v>
      </c>
      <c r="G203" s="15"/>
      <c r="H203" s="15"/>
      <c r="I203" s="15"/>
      <c r="J203" s="15"/>
      <c r="K203" s="15">
        <f t="shared" si="38"/>
        <v>2000</v>
      </c>
      <c r="L203" s="15">
        <v>1080.0</v>
      </c>
      <c r="M203" s="15"/>
      <c r="N203" s="15">
        <f t="shared" si="36"/>
        <v>1080</v>
      </c>
      <c r="O203" s="15" t="s">
        <v>21</v>
      </c>
      <c r="P203" s="29"/>
      <c r="Q203" s="29"/>
      <c r="R203" s="29"/>
    </row>
    <row r="204" ht="15.75" customHeight="1">
      <c r="A204" s="15">
        <v>181.0</v>
      </c>
      <c r="B204" s="16" t="s">
        <v>571</v>
      </c>
      <c r="C204" s="15" t="s">
        <v>572</v>
      </c>
      <c r="D204" s="15" t="s">
        <v>573</v>
      </c>
      <c r="E204" s="15" t="s">
        <v>26</v>
      </c>
      <c r="F204" s="15">
        <v>1250.0</v>
      </c>
      <c r="G204" s="15"/>
      <c r="H204" s="15"/>
      <c r="I204" s="15">
        <v>1000.0</v>
      </c>
      <c r="J204" s="15"/>
      <c r="K204" s="15">
        <f t="shared" si="38"/>
        <v>2250</v>
      </c>
      <c r="L204" s="15">
        <v>2000.0</v>
      </c>
      <c r="M204" s="15"/>
      <c r="N204" s="15">
        <f t="shared" si="36"/>
        <v>2000</v>
      </c>
      <c r="O204" s="15" t="s">
        <v>21</v>
      </c>
      <c r="P204" s="29"/>
      <c r="Q204" s="29"/>
      <c r="R204" s="29"/>
    </row>
    <row r="205" ht="15.75" customHeight="1">
      <c r="A205" s="15">
        <v>182.0</v>
      </c>
      <c r="B205" s="16" t="s">
        <v>574</v>
      </c>
      <c r="C205" s="15" t="s">
        <v>575</v>
      </c>
      <c r="D205" s="15" t="s">
        <v>576</v>
      </c>
      <c r="E205" s="15" t="s">
        <v>84</v>
      </c>
      <c r="F205" s="15">
        <v>1080.0</v>
      </c>
      <c r="G205" s="15"/>
      <c r="H205" s="15"/>
      <c r="I205" s="15"/>
      <c r="J205" s="15"/>
      <c r="K205" s="15">
        <f t="shared" si="38"/>
        <v>1080</v>
      </c>
      <c r="L205" s="15">
        <v>350.0</v>
      </c>
      <c r="M205" s="15"/>
      <c r="N205" s="15">
        <f t="shared" si="36"/>
        <v>350</v>
      </c>
      <c r="O205" s="15" t="s">
        <v>21</v>
      </c>
      <c r="P205" s="29"/>
      <c r="Q205" s="29"/>
      <c r="R205" s="29"/>
    </row>
    <row r="206" ht="15.75" customHeight="1">
      <c r="A206" s="15">
        <v>183.0</v>
      </c>
      <c r="B206" s="16" t="s">
        <v>577</v>
      </c>
      <c r="C206" s="15" t="s">
        <v>578</v>
      </c>
      <c r="D206" s="15" t="s">
        <v>579</v>
      </c>
      <c r="E206" s="15" t="s">
        <v>37</v>
      </c>
      <c r="F206" s="15">
        <v>3000.0</v>
      </c>
      <c r="G206" s="15"/>
      <c r="H206" s="15"/>
      <c r="I206" s="15"/>
      <c r="J206" s="15"/>
      <c r="K206" s="15">
        <f t="shared" si="38"/>
        <v>3000</v>
      </c>
      <c r="L206" s="15">
        <v>2000.0</v>
      </c>
      <c r="M206" s="15"/>
      <c r="N206" s="15">
        <f t="shared" si="36"/>
        <v>2000</v>
      </c>
      <c r="O206" s="15" t="s">
        <v>21</v>
      </c>
      <c r="P206" s="29"/>
      <c r="Q206" s="29"/>
      <c r="R206" s="29"/>
    </row>
    <row r="207" ht="15.75" customHeight="1">
      <c r="A207" s="15">
        <v>184.0</v>
      </c>
      <c r="B207" s="16" t="s">
        <v>580</v>
      </c>
      <c r="C207" s="15" t="s">
        <v>581</v>
      </c>
      <c r="D207" s="15" t="s">
        <v>582</v>
      </c>
      <c r="E207" s="15" t="s">
        <v>26</v>
      </c>
      <c r="F207" s="15">
        <v>1350.0</v>
      </c>
      <c r="G207" s="15"/>
      <c r="H207" s="15"/>
      <c r="I207" s="15"/>
      <c r="J207" s="15"/>
      <c r="K207" s="15">
        <f t="shared" si="38"/>
        <v>1350</v>
      </c>
      <c r="L207" s="15">
        <v>500.0</v>
      </c>
      <c r="M207" s="15"/>
      <c r="N207" s="15">
        <f t="shared" si="36"/>
        <v>500</v>
      </c>
      <c r="O207" s="15" t="s">
        <v>21</v>
      </c>
      <c r="P207" s="29"/>
      <c r="Q207" s="29"/>
      <c r="R207" s="29"/>
    </row>
    <row r="208" ht="15.75" customHeight="1">
      <c r="A208" s="15">
        <v>185.0</v>
      </c>
      <c r="B208" s="16" t="s">
        <v>583</v>
      </c>
      <c r="C208" s="15" t="s">
        <v>584</v>
      </c>
      <c r="D208" s="15" t="s">
        <v>585</v>
      </c>
      <c r="E208" s="15" t="s">
        <v>26</v>
      </c>
      <c r="F208" s="15">
        <v>500.0</v>
      </c>
      <c r="G208" s="15"/>
      <c r="H208" s="15"/>
      <c r="I208" s="15"/>
      <c r="J208" s="15"/>
      <c r="K208" s="15">
        <f t="shared" si="38"/>
        <v>500</v>
      </c>
      <c r="L208" s="15">
        <v>500.0</v>
      </c>
      <c r="M208" s="15"/>
      <c r="N208" s="15">
        <f t="shared" si="36"/>
        <v>500</v>
      </c>
      <c r="O208" s="15" t="s">
        <v>21</v>
      </c>
      <c r="P208" s="29"/>
      <c r="Q208" s="29"/>
      <c r="R208" s="29"/>
    </row>
    <row r="209" ht="15.75" customHeight="1">
      <c r="A209" s="15">
        <v>186.0</v>
      </c>
      <c r="B209" s="16" t="s">
        <v>586</v>
      </c>
      <c r="C209" s="15" t="s">
        <v>587</v>
      </c>
      <c r="D209" s="15" t="s">
        <v>588</v>
      </c>
      <c r="E209" s="15" t="s">
        <v>26</v>
      </c>
      <c r="F209" s="15">
        <v>1100.0</v>
      </c>
      <c r="G209" s="15"/>
      <c r="H209" s="15"/>
      <c r="I209" s="15"/>
      <c r="J209" s="15"/>
      <c r="K209" s="15">
        <f t="shared" si="38"/>
        <v>1100</v>
      </c>
      <c r="L209" s="15">
        <v>500.0</v>
      </c>
      <c r="M209" s="15"/>
      <c r="N209" s="15">
        <f t="shared" si="36"/>
        <v>500</v>
      </c>
      <c r="O209" s="15" t="s">
        <v>21</v>
      </c>
      <c r="P209" s="29"/>
      <c r="Q209" s="29"/>
      <c r="R209" s="29"/>
    </row>
    <row r="210" ht="15.75" customHeight="1">
      <c r="A210" s="15">
        <v>187.0</v>
      </c>
      <c r="B210" s="16" t="s">
        <v>589</v>
      </c>
      <c r="C210" s="15" t="s">
        <v>590</v>
      </c>
      <c r="D210" s="15" t="s">
        <v>591</v>
      </c>
      <c r="E210" s="15" t="s">
        <v>26</v>
      </c>
      <c r="F210" s="15">
        <v>2000.0</v>
      </c>
      <c r="G210" s="15"/>
      <c r="H210" s="15"/>
      <c r="I210" s="15"/>
      <c r="J210" s="15"/>
      <c r="K210" s="15">
        <f t="shared" si="38"/>
        <v>2000</v>
      </c>
      <c r="L210" s="15">
        <v>2000.0</v>
      </c>
      <c r="M210" s="15"/>
      <c r="N210" s="15">
        <f t="shared" si="36"/>
        <v>2000</v>
      </c>
      <c r="O210" s="15" t="s">
        <v>21</v>
      </c>
      <c r="P210" s="29"/>
      <c r="Q210" s="29"/>
      <c r="R210" s="29"/>
    </row>
    <row r="211" ht="15.75" customHeight="1">
      <c r="A211" s="15">
        <v>188.0</v>
      </c>
      <c r="B211" s="16" t="s">
        <v>592</v>
      </c>
      <c r="C211" s="15" t="s">
        <v>593</v>
      </c>
      <c r="D211" s="15" t="s">
        <v>594</v>
      </c>
      <c r="E211" s="15" t="s">
        <v>84</v>
      </c>
      <c r="F211" s="15">
        <v>7000.0</v>
      </c>
      <c r="G211" s="15"/>
      <c r="H211" s="15"/>
      <c r="I211" s="15"/>
      <c r="J211" s="15"/>
      <c r="K211" s="15">
        <f t="shared" si="38"/>
        <v>7000</v>
      </c>
      <c r="L211" s="15">
        <v>4300.0</v>
      </c>
      <c r="M211" s="15"/>
      <c r="N211" s="15">
        <f t="shared" si="36"/>
        <v>4300</v>
      </c>
      <c r="O211" s="15" t="s">
        <v>21</v>
      </c>
      <c r="P211" s="29"/>
      <c r="Q211" s="29"/>
      <c r="R211" s="29"/>
    </row>
    <row r="212" ht="15.75" customHeight="1">
      <c r="A212" s="15">
        <v>189.0</v>
      </c>
      <c r="B212" s="16" t="s">
        <v>595</v>
      </c>
      <c r="C212" s="15" t="s">
        <v>596</v>
      </c>
      <c r="D212" s="15" t="s">
        <v>597</v>
      </c>
      <c r="E212" s="15" t="s">
        <v>26</v>
      </c>
      <c r="F212" s="15">
        <v>0.0</v>
      </c>
      <c r="G212" s="15"/>
      <c r="H212" s="15"/>
      <c r="I212" s="15"/>
      <c r="J212" s="15"/>
      <c r="K212" s="15">
        <v>0.0</v>
      </c>
      <c r="L212" s="15">
        <v>2000.0</v>
      </c>
      <c r="M212" s="15"/>
      <c r="N212" s="15">
        <f t="shared" si="36"/>
        <v>2000</v>
      </c>
      <c r="O212" s="15" t="s">
        <v>21</v>
      </c>
      <c r="P212" s="29"/>
      <c r="Q212" s="29"/>
      <c r="R212" s="29"/>
    </row>
    <row r="213" ht="15.75" customHeight="1">
      <c r="A213" s="15">
        <v>190.0</v>
      </c>
      <c r="B213" s="16" t="s">
        <v>595</v>
      </c>
      <c r="C213" s="15" t="s">
        <v>598</v>
      </c>
      <c r="D213" s="15" t="s">
        <v>599</v>
      </c>
      <c r="E213" s="15" t="s">
        <v>26</v>
      </c>
      <c r="F213" s="15">
        <v>10000.0</v>
      </c>
      <c r="G213" s="15"/>
      <c r="H213" s="15"/>
      <c r="I213" s="15"/>
      <c r="J213" s="15"/>
      <c r="K213" s="15">
        <f t="shared" ref="K213:K243" si="39">+(F213-(G213+H213)+I213)-J213</f>
        <v>10000</v>
      </c>
      <c r="L213" s="15">
        <v>10000.0</v>
      </c>
      <c r="M213" s="15"/>
      <c r="N213" s="15">
        <f t="shared" si="36"/>
        <v>10000</v>
      </c>
      <c r="O213" s="15" t="s">
        <v>21</v>
      </c>
      <c r="P213" s="29"/>
      <c r="Q213" s="29"/>
      <c r="R213" s="29"/>
    </row>
    <row r="214" ht="15.75" customHeight="1">
      <c r="A214" s="15">
        <v>191.0</v>
      </c>
      <c r="B214" s="16" t="s">
        <v>600</v>
      </c>
      <c r="C214" s="15" t="s">
        <v>601</v>
      </c>
      <c r="D214" s="15" t="s">
        <v>602</v>
      </c>
      <c r="E214" s="15" t="s">
        <v>26</v>
      </c>
      <c r="F214" s="15">
        <v>3250.0</v>
      </c>
      <c r="G214" s="15"/>
      <c r="H214" s="15"/>
      <c r="I214" s="15"/>
      <c r="J214" s="15"/>
      <c r="K214" s="15">
        <f t="shared" si="39"/>
        <v>3250</v>
      </c>
      <c r="L214" s="15">
        <v>5400.0</v>
      </c>
      <c r="M214" s="15"/>
      <c r="N214" s="15">
        <f t="shared" si="36"/>
        <v>5400</v>
      </c>
      <c r="O214" s="15" t="s">
        <v>21</v>
      </c>
      <c r="P214" s="29"/>
      <c r="Q214" s="29"/>
      <c r="R214" s="29"/>
    </row>
    <row r="215" ht="15.75" customHeight="1">
      <c r="A215" s="15">
        <v>192.0</v>
      </c>
      <c r="B215" s="16" t="s">
        <v>603</v>
      </c>
      <c r="C215" s="15" t="s">
        <v>604</v>
      </c>
      <c r="D215" s="15" t="s">
        <v>605</v>
      </c>
      <c r="E215" s="15" t="s">
        <v>26</v>
      </c>
      <c r="F215" s="15">
        <v>2000.0</v>
      </c>
      <c r="G215" s="15"/>
      <c r="H215" s="15"/>
      <c r="I215" s="15"/>
      <c r="J215" s="15"/>
      <c r="K215" s="15">
        <f t="shared" si="39"/>
        <v>2000</v>
      </c>
      <c r="L215" s="15">
        <v>500.0</v>
      </c>
      <c r="M215" s="15"/>
      <c r="N215" s="15">
        <f t="shared" si="36"/>
        <v>500</v>
      </c>
      <c r="O215" s="15" t="s">
        <v>21</v>
      </c>
      <c r="P215" s="29"/>
      <c r="Q215" s="29"/>
      <c r="R215" s="29"/>
    </row>
    <row r="216" ht="15.75" customHeight="1">
      <c r="A216" s="15">
        <v>193.0</v>
      </c>
      <c r="B216" s="16" t="s">
        <v>606</v>
      </c>
      <c r="C216" s="15" t="s">
        <v>607</v>
      </c>
      <c r="D216" s="15" t="s">
        <v>546</v>
      </c>
      <c r="E216" s="15" t="s">
        <v>20</v>
      </c>
      <c r="F216" s="15">
        <v>2.0</v>
      </c>
      <c r="G216" s="15"/>
      <c r="H216" s="15"/>
      <c r="I216" s="15"/>
      <c r="J216" s="15"/>
      <c r="K216" s="15">
        <f t="shared" si="39"/>
        <v>2</v>
      </c>
      <c r="L216" s="15">
        <v>1.0</v>
      </c>
      <c r="M216" s="15"/>
      <c r="N216" s="15">
        <f t="shared" si="36"/>
        <v>1</v>
      </c>
      <c r="O216" s="15" t="s">
        <v>60</v>
      </c>
      <c r="P216" s="29"/>
      <c r="Q216" s="29"/>
      <c r="R216" s="29"/>
    </row>
    <row r="217" ht="15.75" customHeight="1">
      <c r="A217" s="15">
        <v>194.0</v>
      </c>
      <c r="B217" s="16" t="s">
        <v>608</v>
      </c>
      <c r="C217" s="15" t="s">
        <v>609</v>
      </c>
      <c r="D217" s="15" t="s">
        <v>610</v>
      </c>
      <c r="E217" s="15" t="s">
        <v>97</v>
      </c>
      <c r="F217" s="15">
        <v>1000.0</v>
      </c>
      <c r="G217" s="15"/>
      <c r="H217" s="15"/>
      <c r="I217" s="15"/>
      <c r="J217" s="15"/>
      <c r="K217" s="15">
        <f t="shared" si="39"/>
        <v>1000</v>
      </c>
      <c r="L217" s="15">
        <v>800.0</v>
      </c>
      <c r="M217" s="15"/>
      <c r="N217" s="15">
        <f t="shared" si="36"/>
        <v>800</v>
      </c>
      <c r="O217" s="15" t="s">
        <v>21</v>
      </c>
      <c r="P217" s="29"/>
      <c r="Q217" s="29"/>
      <c r="R217" s="29"/>
    </row>
    <row r="218" ht="15.75" customHeight="1">
      <c r="A218" s="15">
        <v>195.0</v>
      </c>
      <c r="B218" s="16" t="s">
        <v>611</v>
      </c>
      <c r="C218" s="15" t="s">
        <v>612</v>
      </c>
      <c r="D218" s="15" t="s">
        <v>613</v>
      </c>
      <c r="E218" s="15" t="s">
        <v>26</v>
      </c>
      <c r="F218" s="15">
        <v>1250.0</v>
      </c>
      <c r="G218" s="15"/>
      <c r="H218" s="15"/>
      <c r="I218" s="15"/>
      <c r="J218" s="15"/>
      <c r="K218" s="15">
        <f t="shared" si="39"/>
        <v>1250</v>
      </c>
      <c r="L218" s="15">
        <v>1000.0</v>
      </c>
      <c r="M218" s="15"/>
      <c r="N218" s="15">
        <f t="shared" si="36"/>
        <v>1000</v>
      </c>
      <c r="O218" s="15" t="s">
        <v>21</v>
      </c>
      <c r="P218" s="29"/>
      <c r="Q218" s="29"/>
      <c r="R218" s="29"/>
    </row>
    <row r="219" ht="15.75" customHeight="1">
      <c r="A219" s="15">
        <v>196.0</v>
      </c>
      <c r="B219" s="16" t="s">
        <v>614</v>
      </c>
      <c r="C219" s="15" t="s">
        <v>615</v>
      </c>
      <c r="D219" s="15" t="s">
        <v>616</v>
      </c>
      <c r="E219" s="15" t="s">
        <v>26</v>
      </c>
      <c r="F219" s="15">
        <v>3000.0</v>
      </c>
      <c r="G219" s="15">
        <v>200.0</v>
      </c>
      <c r="H219" s="15"/>
      <c r="I219" s="15"/>
      <c r="J219" s="15"/>
      <c r="K219" s="15">
        <f t="shared" si="39"/>
        <v>2800</v>
      </c>
      <c r="L219" s="15">
        <v>1800.0</v>
      </c>
      <c r="M219" s="15"/>
      <c r="N219" s="15">
        <f t="shared" si="36"/>
        <v>1800</v>
      </c>
      <c r="O219" s="15" t="s">
        <v>21</v>
      </c>
      <c r="P219" s="29"/>
      <c r="Q219" s="29"/>
      <c r="R219" s="29"/>
    </row>
    <row r="220" ht="15.75" customHeight="1">
      <c r="A220" s="15">
        <v>197.0</v>
      </c>
      <c r="B220" s="16" t="s">
        <v>617</v>
      </c>
      <c r="C220" s="15" t="s">
        <v>618</v>
      </c>
      <c r="D220" s="15" t="s">
        <v>619</v>
      </c>
      <c r="E220" s="15" t="s">
        <v>26</v>
      </c>
      <c r="F220" s="15">
        <v>0.0</v>
      </c>
      <c r="G220" s="15"/>
      <c r="H220" s="15"/>
      <c r="I220" s="15"/>
      <c r="J220" s="15"/>
      <c r="K220" s="15">
        <f t="shared" si="39"/>
        <v>0</v>
      </c>
      <c r="L220" s="15">
        <v>0.0</v>
      </c>
      <c r="M220" s="15"/>
      <c r="N220" s="15">
        <f t="shared" si="36"/>
        <v>0</v>
      </c>
      <c r="O220" s="15" t="s">
        <v>21</v>
      </c>
      <c r="P220" s="29"/>
      <c r="Q220" s="29"/>
      <c r="R220" s="29"/>
    </row>
    <row r="221" ht="15.75" customHeight="1">
      <c r="A221" s="15">
        <v>198.0</v>
      </c>
      <c r="B221" s="16" t="s">
        <v>620</v>
      </c>
      <c r="C221" s="15" t="s">
        <v>621</v>
      </c>
      <c r="D221" s="15" t="s">
        <v>543</v>
      </c>
      <c r="E221" s="15" t="s">
        <v>26</v>
      </c>
      <c r="F221" s="15">
        <v>250.0</v>
      </c>
      <c r="G221" s="15"/>
      <c r="H221" s="15"/>
      <c r="I221" s="15"/>
      <c r="J221" s="15"/>
      <c r="K221" s="15">
        <f t="shared" si="39"/>
        <v>250</v>
      </c>
      <c r="L221" s="15">
        <v>250.0</v>
      </c>
      <c r="M221" s="15"/>
      <c r="N221" s="15">
        <f t="shared" si="36"/>
        <v>250</v>
      </c>
      <c r="O221" s="15" t="s">
        <v>21</v>
      </c>
      <c r="P221" s="29"/>
      <c r="Q221" s="29"/>
      <c r="R221" s="29"/>
    </row>
    <row r="222" ht="15.75" customHeight="1">
      <c r="A222" s="15">
        <v>199.0</v>
      </c>
      <c r="B222" s="16" t="s">
        <v>622</v>
      </c>
      <c r="C222" s="15" t="s">
        <v>623</v>
      </c>
      <c r="D222" s="15" t="s">
        <v>624</v>
      </c>
      <c r="E222" s="15" t="s">
        <v>26</v>
      </c>
      <c r="F222" s="15">
        <v>2000.0</v>
      </c>
      <c r="G222" s="15"/>
      <c r="H222" s="15"/>
      <c r="I222" s="15"/>
      <c r="J222" s="15"/>
      <c r="K222" s="15">
        <f t="shared" si="39"/>
        <v>2000</v>
      </c>
      <c r="L222" s="15">
        <v>1000.0</v>
      </c>
      <c r="M222" s="15"/>
      <c r="N222" s="15">
        <f t="shared" si="36"/>
        <v>1000</v>
      </c>
      <c r="O222" s="15" t="s">
        <v>21</v>
      </c>
      <c r="P222" s="29"/>
      <c r="Q222" s="29"/>
      <c r="R222" s="29"/>
    </row>
    <row r="223" ht="15.75" customHeight="1">
      <c r="A223" s="15">
        <v>200.0</v>
      </c>
      <c r="B223" s="16" t="s">
        <v>625</v>
      </c>
      <c r="C223" s="15" t="s">
        <v>626</v>
      </c>
      <c r="D223" s="15" t="s">
        <v>627</v>
      </c>
      <c r="E223" s="15" t="s">
        <v>84</v>
      </c>
      <c r="F223" s="15">
        <v>70.0</v>
      </c>
      <c r="G223" s="15">
        <v>20.0</v>
      </c>
      <c r="H223" s="15"/>
      <c r="I223" s="15"/>
      <c r="J223" s="15"/>
      <c r="K223" s="15">
        <f t="shared" si="39"/>
        <v>50</v>
      </c>
      <c r="L223" s="15">
        <v>50.0</v>
      </c>
      <c r="M223" s="15"/>
      <c r="N223" s="15">
        <f t="shared" si="36"/>
        <v>50</v>
      </c>
      <c r="O223" s="15" t="s">
        <v>21</v>
      </c>
      <c r="P223" s="29"/>
      <c r="Q223" s="29"/>
      <c r="R223" s="29"/>
    </row>
    <row r="224" ht="15.75" customHeight="1">
      <c r="A224" s="15">
        <v>201.0</v>
      </c>
      <c r="B224" s="16" t="s">
        <v>628</v>
      </c>
      <c r="C224" s="15" t="s">
        <v>629</v>
      </c>
      <c r="D224" s="15" t="s">
        <v>630</v>
      </c>
      <c r="E224" s="15" t="s">
        <v>37</v>
      </c>
      <c r="F224" s="15">
        <v>450.0</v>
      </c>
      <c r="G224" s="15"/>
      <c r="H224" s="15"/>
      <c r="I224" s="15"/>
      <c r="J224" s="15"/>
      <c r="K224" s="15">
        <f t="shared" si="39"/>
        <v>450</v>
      </c>
      <c r="L224" s="15">
        <v>725.0</v>
      </c>
      <c r="M224" s="15"/>
      <c r="N224" s="15">
        <f t="shared" si="36"/>
        <v>725</v>
      </c>
      <c r="O224" s="15" t="s">
        <v>21</v>
      </c>
      <c r="P224" s="29"/>
      <c r="Q224" s="29"/>
      <c r="R224" s="29"/>
    </row>
    <row r="225" ht="15.75" customHeight="1">
      <c r="A225" s="15">
        <v>202.0</v>
      </c>
      <c r="B225" s="16" t="s">
        <v>631</v>
      </c>
      <c r="C225" s="15" t="s">
        <v>632</v>
      </c>
      <c r="D225" s="15" t="s">
        <v>633</v>
      </c>
      <c r="E225" s="15" t="s">
        <v>26</v>
      </c>
      <c r="F225" s="15">
        <v>50.0</v>
      </c>
      <c r="G225" s="15"/>
      <c r="H225" s="15"/>
      <c r="I225" s="15"/>
      <c r="J225" s="15"/>
      <c r="K225" s="15">
        <f t="shared" si="39"/>
        <v>50</v>
      </c>
      <c r="L225" s="15">
        <v>50.0</v>
      </c>
      <c r="M225" s="15"/>
      <c r="N225" s="15">
        <f t="shared" si="36"/>
        <v>50</v>
      </c>
      <c r="O225" s="15" t="s">
        <v>21</v>
      </c>
      <c r="P225" s="29"/>
      <c r="Q225" s="29"/>
      <c r="R225" s="29"/>
    </row>
    <row r="226" ht="15.75" customHeight="1">
      <c r="A226" s="15">
        <v>203.0</v>
      </c>
      <c r="B226" s="16" t="s">
        <v>634</v>
      </c>
      <c r="C226" s="15" t="s">
        <v>635</v>
      </c>
      <c r="D226" s="15" t="s">
        <v>636</v>
      </c>
      <c r="E226" s="15" t="s">
        <v>84</v>
      </c>
      <c r="F226" s="15">
        <v>500.0</v>
      </c>
      <c r="G226" s="15"/>
      <c r="H226" s="15"/>
      <c r="I226" s="15"/>
      <c r="J226" s="15"/>
      <c r="K226" s="15">
        <f t="shared" si="39"/>
        <v>500</v>
      </c>
      <c r="L226" s="15">
        <v>400.0</v>
      </c>
      <c r="M226" s="15"/>
      <c r="N226" s="15">
        <f t="shared" si="36"/>
        <v>400</v>
      </c>
      <c r="O226" s="15" t="s">
        <v>21</v>
      </c>
      <c r="P226" s="29"/>
      <c r="Q226" s="29"/>
      <c r="R226" s="29"/>
    </row>
    <row r="227" ht="15.75" customHeight="1">
      <c r="A227" s="15">
        <v>204.0</v>
      </c>
      <c r="B227" s="16" t="s">
        <v>637</v>
      </c>
      <c r="C227" s="15" t="s">
        <v>638</v>
      </c>
      <c r="D227" s="15" t="s">
        <v>639</v>
      </c>
      <c r="E227" s="15" t="s">
        <v>37</v>
      </c>
      <c r="F227" s="15">
        <v>0.0</v>
      </c>
      <c r="G227" s="15"/>
      <c r="H227" s="15"/>
      <c r="I227" s="15"/>
      <c r="J227" s="15"/>
      <c r="K227" s="15">
        <f t="shared" si="39"/>
        <v>0</v>
      </c>
      <c r="L227" s="15">
        <v>0.0</v>
      </c>
      <c r="M227" s="15"/>
      <c r="N227" s="15">
        <f t="shared" si="36"/>
        <v>0</v>
      </c>
      <c r="O227" s="15" t="s">
        <v>21</v>
      </c>
      <c r="P227" s="29"/>
      <c r="Q227" s="29"/>
      <c r="R227" s="29"/>
    </row>
    <row r="228" ht="15.75" customHeight="1">
      <c r="A228" s="15">
        <v>205.0</v>
      </c>
      <c r="B228" s="16" t="s">
        <v>640</v>
      </c>
      <c r="C228" s="15" t="s">
        <v>641</v>
      </c>
      <c r="D228" s="15" t="s">
        <v>642</v>
      </c>
      <c r="E228" s="15" t="s">
        <v>26</v>
      </c>
      <c r="F228" s="15">
        <v>0.0</v>
      </c>
      <c r="G228" s="15"/>
      <c r="H228" s="15"/>
      <c r="I228" s="15">
        <v>250.0</v>
      </c>
      <c r="J228" s="15"/>
      <c r="K228" s="15">
        <f t="shared" si="39"/>
        <v>250</v>
      </c>
      <c r="L228" s="15">
        <v>250.0</v>
      </c>
      <c r="M228" s="15"/>
      <c r="N228" s="15">
        <f t="shared" si="36"/>
        <v>250</v>
      </c>
      <c r="O228" s="15" t="s">
        <v>21</v>
      </c>
      <c r="P228" s="29"/>
      <c r="Q228" s="29"/>
      <c r="R228" s="29"/>
    </row>
    <row r="229" ht="15.75" customHeight="1">
      <c r="A229" s="15">
        <v>206.0</v>
      </c>
      <c r="B229" s="16" t="s">
        <v>643</v>
      </c>
      <c r="C229" s="15" t="s">
        <v>644</v>
      </c>
      <c r="D229" s="15" t="s">
        <v>540</v>
      </c>
      <c r="E229" s="15" t="s">
        <v>26</v>
      </c>
      <c r="F229" s="15">
        <v>1.0</v>
      </c>
      <c r="G229" s="15"/>
      <c r="H229" s="15"/>
      <c r="I229" s="15"/>
      <c r="J229" s="15"/>
      <c r="K229" s="15">
        <f t="shared" si="39"/>
        <v>1</v>
      </c>
      <c r="L229" s="15">
        <v>1.0</v>
      </c>
      <c r="M229" s="15"/>
      <c r="N229" s="15">
        <f t="shared" si="36"/>
        <v>1</v>
      </c>
      <c r="O229" s="15" t="s">
        <v>46</v>
      </c>
      <c r="P229" s="29"/>
      <c r="Q229" s="29"/>
      <c r="R229" s="29"/>
    </row>
    <row r="230" ht="15.75" customHeight="1">
      <c r="A230" s="15">
        <v>207.0</v>
      </c>
      <c r="B230" s="16" t="s">
        <v>645</v>
      </c>
      <c r="C230" s="15" t="s">
        <v>646</v>
      </c>
      <c r="D230" s="15" t="s">
        <v>647</v>
      </c>
      <c r="E230" s="15" t="s">
        <v>648</v>
      </c>
      <c r="F230" s="15">
        <v>175.0</v>
      </c>
      <c r="G230" s="15"/>
      <c r="H230" s="15"/>
      <c r="I230" s="15"/>
      <c r="J230" s="15"/>
      <c r="K230" s="15">
        <f t="shared" si="39"/>
        <v>175</v>
      </c>
      <c r="L230" s="15">
        <v>125.0</v>
      </c>
      <c r="M230" s="15"/>
      <c r="N230" s="15">
        <f t="shared" si="36"/>
        <v>125</v>
      </c>
      <c r="O230" s="15" t="s">
        <v>21</v>
      </c>
      <c r="P230" s="29"/>
      <c r="Q230" s="29"/>
      <c r="R230" s="29"/>
    </row>
    <row r="231" ht="15.75" customHeight="1">
      <c r="A231" s="15">
        <v>208.0</v>
      </c>
      <c r="B231" s="16" t="s">
        <v>649</v>
      </c>
      <c r="C231" s="15" t="s">
        <v>650</v>
      </c>
      <c r="D231" s="15" t="s">
        <v>651</v>
      </c>
      <c r="E231" s="15" t="s">
        <v>26</v>
      </c>
      <c r="F231" s="15">
        <v>1000.0</v>
      </c>
      <c r="G231" s="15"/>
      <c r="H231" s="15"/>
      <c r="I231" s="15"/>
      <c r="J231" s="15"/>
      <c r="K231" s="15">
        <f t="shared" si="39"/>
        <v>1000</v>
      </c>
      <c r="L231" s="15">
        <v>1000.0</v>
      </c>
      <c r="M231" s="15"/>
      <c r="N231" s="15">
        <f t="shared" si="36"/>
        <v>1000</v>
      </c>
      <c r="O231" s="15" t="s">
        <v>21</v>
      </c>
      <c r="P231" s="29"/>
      <c r="Q231" s="29"/>
      <c r="R231" s="29"/>
    </row>
    <row r="232" ht="15.75" customHeight="1">
      <c r="A232" s="15">
        <v>209.0</v>
      </c>
      <c r="B232" s="16" t="s">
        <v>649</v>
      </c>
      <c r="C232" s="15" t="s">
        <v>652</v>
      </c>
      <c r="D232" s="15" t="s">
        <v>653</v>
      </c>
      <c r="E232" s="15" t="s">
        <v>26</v>
      </c>
      <c r="F232" s="15">
        <v>1000.0</v>
      </c>
      <c r="G232" s="15"/>
      <c r="H232" s="15"/>
      <c r="I232" s="15"/>
      <c r="J232" s="15"/>
      <c r="K232" s="15">
        <f t="shared" si="39"/>
        <v>1000</v>
      </c>
      <c r="L232" s="15">
        <v>700.0</v>
      </c>
      <c r="M232" s="15"/>
      <c r="N232" s="15">
        <f t="shared" si="36"/>
        <v>700</v>
      </c>
      <c r="O232" s="15" t="s">
        <v>21</v>
      </c>
      <c r="P232" s="29"/>
      <c r="Q232" s="29"/>
      <c r="R232" s="29"/>
    </row>
    <row r="233" ht="15.75" customHeight="1">
      <c r="A233" s="15">
        <v>210.0</v>
      </c>
      <c r="B233" s="16" t="s">
        <v>654</v>
      </c>
      <c r="C233" s="15" t="s">
        <v>655</v>
      </c>
      <c r="D233" s="15" t="s">
        <v>656</v>
      </c>
      <c r="E233" s="15" t="s">
        <v>657</v>
      </c>
      <c r="F233" s="15">
        <v>2500.0</v>
      </c>
      <c r="G233" s="15">
        <v>50.0</v>
      </c>
      <c r="H233" s="15"/>
      <c r="I233" s="15"/>
      <c r="J233" s="15"/>
      <c r="K233" s="15">
        <f t="shared" si="39"/>
        <v>2450</v>
      </c>
      <c r="L233" s="15">
        <v>1000.0</v>
      </c>
      <c r="M233" s="15"/>
      <c r="N233" s="15">
        <f t="shared" si="36"/>
        <v>1000</v>
      </c>
      <c r="O233" s="15" t="s">
        <v>21</v>
      </c>
      <c r="P233" s="29"/>
      <c r="Q233" s="29"/>
      <c r="R233" s="29"/>
    </row>
    <row r="234" ht="15.75" customHeight="1">
      <c r="A234" s="15">
        <v>211.0</v>
      </c>
      <c r="B234" s="16" t="s">
        <v>658</v>
      </c>
      <c r="C234" s="15" t="s">
        <v>659</v>
      </c>
      <c r="D234" s="15" t="s">
        <v>543</v>
      </c>
      <c r="E234" s="15" t="s">
        <v>26</v>
      </c>
      <c r="F234" s="15">
        <v>1000.0</v>
      </c>
      <c r="G234" s="15"/>
      <c r="H234" s="15"/>
      <c r="I234" s="15">
        <v>2000.0</v>
      </c>
      <c r="J234" s="15"/>
      <c r="K234" s="15">
        <f t="shared" si="39"/>
        <v>3000</v>
      </c>
      <c r="L234" s="15">
        <v>3000.0</v>
      </c>
      <c r="M234" s="15"/>
      <c r="N234" s="15">
        <f t="shared" si="36"/>
        <v>3000</v>
      </c>
      <c r="O234" s="15" t="s">
        <v>21</v>
      </c>
      <c r="P234" s="29"/>
      <c r="Q234" s="29"/>
      <c r="R234" s="29"/>
    </row>
    <row r="235" ht="15.75" customHeight="1">
      <c r="A235" s="15">
        <v>212.0</v>
      </c>
      <c r="B235" s="16" t="s">
        <v>660</v>
      </c>
      <c r="C235" s="15" t="s">
        <v>661</v>
      </c>
      <c r="D235" s="15" t="s">
        <v>662</v>
      </c>
      <c r="E235" s="15" t="s">
        <v>84</v>
      </c>
      <c r="F235" s="15">
        <v>1000.0</v>
      </c>
      <c r="G235" s="15"/>
      <c r="H235" s="15"/>
      <c r="I235" s="15"/>
      <c r="J235" s="15"/>
      <c r="K235" s="15">
        <f t="shared" si="39"/>
        <v>1000</v>
      </c>
      <c r="L235" s="15">
        <v>800.0</v>
      </c>
      <c r="M235" s="15"/>
      <c r="N235" s="15">
        <f t="shared" si="36"/>
        <v>800</v>
      </c>
      <c r="O235" s="15" t="s">
        <v>663</v>
      </c>
      <c r="P235" s="29"/>
      <c r="Q235" s="29"/>
      <c r="R235" s="29"/>
    </row>
    <row r="236" ht="15.75" customHeight="1">
      <c r="A236" s="15">
        <v>213.0</v>
      </c>
      <c r="B236" s="16" t="s">
        <v>664</v>
      </c>
      <c r="C236" s="15" t="s">
        <v>665</v>
      </c>
      <c r="D236" s="15" t="s">
        <v>666</v>
      </c>
      <c r="E236" s="15" t="s">
        <v>26</v>
      </c>
      <c r="F236" s="15">
        <v>3000.0</v>
      </c>
      <c r="G236" s="15"/>
      <c r="H236" s="15"/>
      <c r="I236" s="15"/>
      <c r="J236" s="15"/>
      <c r="K236" s="15">
        <f t="shared" si="39"/>
        <v>3000</v>
      </c>
      <c r="L236" s="15">
        <v>1000.0</v>
      </c>
      <c r="M236" s="15"/>
      <c r="N236" s="15">
        <f t="shared" si="36"/>
        <v>1000</v>
      </c>
      <c r="O236" s="15" t="s">
        <v>21</v>
      </c>
      <c r="P236" s="29"/>
      <c r="Q236" s="29"/>
      <c r="R236" s="29"/>
    </row>
    <row r="237" ht="15.75" customHeight="1">
      <c r="A237" s="15">
        <v>214.0</v>
      </c>
      <c r="B237" s="16" t="s">
        <v>664</v>
      </c>
      <c r="C237" s="15" t="s">
        <v>667</v>
      </c>
      <c r="D237" s="15" t="s">
        <v>666</v>
      </c>
      <c r="E237" s="15" t="s">
        <v>26</v>
      </c>
      <c r="F237" s="15">
        <v>3000.0</v>
      </c>
      <c r="G237" s="15"/>
      <c r="H237" s="15"/>
      <c r="I237" s="15"/>
      <c r="J237" s="15"/>
      <c r="K237" s="15">
        <f t="shared" si="39"/>
        <v>3000</v>
      </c>
      <c r="L237" s="15">
        <v>1000.0</v>
      </c>
      <c r="M237" s="15"/>
      <c r="N237" s="15">
        <f t="shared" si="36"/>
        <v>1000</v>
      </c>
      <c r="O237" s="15" t="s">
        <v>21</v>
      </c>
      <c r="P237" s="29"/>
      <c r="Q237" s="29"/>
      <c r="R237" s="29"/>
    </row>
    <row r="238" ht="15.75" customHeight="1">
      <c r="A238" s="15">
        <v>215.0</v>
      </c>
      <c r="B238" s="16" t="s">
        <v>668</v>
      </c>
      <c r="C238" s="15" t="s">
        <v>669</v>
      </c>
      <c r="D238" s="15"/>
      <c r="E238" s="15"/>
      <c r="F238" s="15">
        <v>0.0</v>
      </c>
      <c r="G238" s="15"/>
      <c r="H238" s="15"/>
      <c r="I238" s="15"/>
      <c r="J238" s="15"/>
      <c r="K238" s="15">
        <f t="shared" si="39"/>
        <v>0</v>
      </c>
      <c r="L238" s="15">
        <v>0.0</v>
      </c>
      <c r="M238" s="15"/>
      <c r="N238" s="15">
        <f t="shared" si="36"/>
        <v>0</v>
      </c>
      <c r="O238" s="15" t="s">
        <v>46</v>
      </c>
      <c r="P238" s="29"/>
      <c r="Q238" s="29"/>
      <c r="R238" s="29"/>
    </row>
    <row r="239" ht="15.75" customHeight="1">
      <c r="A239" s="15">
        <v>216.0</v>
      </c>
      <c r="B239" s="16" t="s">
        <v>670</v>
      </c>
      <c r="C239" s="15" t="s">
        <v>671</v>
      </c>
      <c r="D239" s="15"/>
      <c r="E239" s="15"/>
      <c r="F239" s="15">
        <v>1.0</v>
      </c>
      <c r="G239" s="15"/>
      <c r="H239" s="15"/>
      <c r="I239" s="15"/>
      <c r="J239" s="15"/>
      <c r="K239" s="15">
        <f t="shared" si="39"/>
        <v>1</v>
      </c>
      <c r="L239" s="15">
        <v>1.0</v>
      </c>
      <c r="M239" s="15"/>
      <c r="N239" s="15">
        <f t="shared" si="36"/>
        <v>1</v>
      </c>
      <c r="O239" s="15" t="s">
        <v>46</v>
      </c>
      <c r="P239" s="29"/>
      <c r="Q239" s="29"/>
      <c r="R239" s="29"/>
    </row>
    <row r="240" ht="15.75" customHeight="1">
      <c r="A240" s="15">
        <v>217.0</v>
      </c>
      <c r="B240" s="16" t="s">
        <v>672</v>
      </c>
      <c r="C240" s="15" t="s">
        <v>673</v>
      </c>
      <c r="D240" s="15"/>
      <c r="E240" s="15"/>
      <c r="F240" s="15">
        <v>2.0</v>
      </c>
      <c r="G240" s="15"/>
      <c r="H240" s="15"/>
      <c r="I240" s="15"/>
      <c r="J240" s="15"/>
      <c r="K240" s="15">
        <f t="shared" si="39"/>
        <v>2</v>
      </c>
      <c r="L240" s="15">
        <v>2.0</v>
      </c>
      <c r="M240" s="15"/>
      <c r="N240" s="15">
        <f t="shared" si="36"/>
        <v>2</v>
      </c>
      <c r="O240" s="15" t="s">
        <v>46</v>
      </c>
      <c r="P240" s="29"/>
      <c r="Q240" s="29"/>
      <c r="R240" s="29"/>
    </row>
    <row r="241" ht="15.75" customHeight="1">
      <c r="A241" s="15">
        <v>218.0</v>
      </c>
      <c r="B241" s="16" t="s">
        <v>674</v>
      </c>
      <c r="C241" s="15" t="s">
        <v>675</v>
      </c>
      <c r="D241" s="15" t="s">
        <v>676</v>
      </c>
      <c r="E241" s="15" t="s">
        <v>677</v>
      </c>
      <c r="F241" s="15">
        <v>0.0</v>
      </c>
      <c r="G241" s="15"/>
      <c r="H241" s="15"/>
      <c r="I241" s="15"/>
      <c r="J241" s="15"/>
      <c r="K241" s="15">
        <f t="shared" si="39"/>
        <v>0</v>
      </c>
      <c r="L241" s="15">
        <v>0.0</v>
      </c>
      <c r="M241" s="15"/>
      <c r="N241" s="15">
        <f t="shared" si="36"/>
        <v>0</v>
      </c>
      <c r="O241" s="15" t="s">
        <v>21</v>
      </c>
      <c r="P241" s="29"/>
      <c r="Q241" s="29"/>
      <c r="R241" s="29"/>
    </row>
    <row r="242" ht="15.75" customHeight="1">
      <c r="A242" s="15">
        <v>219.0</v>
      </c>
      <c r="B242" s="16" t="s">
        <v>678</v>
      </c>
      <c r="C242" s="15" t="s">
        <v>679</v>
      </c>
      <c r="D242" s="15" t="s">
        <v>680</v>
      </c>
      <c r="E242" s="15" t="s">
        <v>26</v>
      </c>
      <c r="F242" s="15">
        <v>2000.0</v>
      </c>
      <c r="G242" s="15"/>
      <c r="H242" s="15"/>
      <c r="I242" s="15"/>
      <c r="J242" s="15"/>
      <c r="K242" s="15">
        <f t="shared" si="39"/>
        <v>2000</v>
      </c>
      <c r="L242" s="15">
        <v>1000.0</v>
      </c>
      <c r="M242" s="15"/>
      <c r="N242" s="15">
        <f t="shared" si="36"/>
        <v>1000</v>
      </c>
      <c r="O242" s="15" t="s">
        <v>21</v>
      </c>
      <c r="P242" s="29"/>
      <c r="Q242" s="29"/>
      <c r="R242" s="29"/>
    </row>
    <row r="243" ht="15.75" customHeight="1">
      <c r="A243" s="15">
        <v>220.0</v>
      </c>
      <c r="B243" s="16" t="s">
        <v>681</v>
      </c>
      <c r="C243" s="15" t="s">
        <v>682</v>
      </c>
      <c r="D243" s="15"/>
      <c r="E243" s="15" t="s">
        <v>37</v>
      </c>
      <c r="F243" s="15">
        <v>0.0</v>
      </c>
      <c r="G243" s="15"/>
      <c r="H243" s="15"/>
      <c r="I243" s="15"/>
      <c r="J243" s="15"/>
      <c r="K243" s="15">
        <f t="shared" si="39"/>
        <v>0</v>
      </c>
      <c r="L243" s="15">
        <v>0.0</v>
      </c>
      <c r="M243" s="15"/>
      <c r="N243" s="15">
        <f t="shared" si="36"/>
        <v>0</v>
      </c>
      <c r="O243" s="15" t="s">
        <v>60</v>
      </c>
      <c r="P243" s="29"/>
      <c r="Q243" s="29"/>
      <c r="R243" s="29"/>
    </row>
    <row r="244" ht="15.75" customHeight="1">
      <c r="A244" s="9" t="s">
        <v>683</v>
      </c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1"/>
      <c r="P244" s="29"/>
      <c r="Q244" s="29"/>
      <c r="R244" s="29"/>
    </row>
    <row r="245" ht="15.75" customHeight="1">
      <c r="A245" s="15">
        <v>221.0</v>
      </c>
      <c r="B245" s="16" t="s">
        <v>684</v>
      </c>
      <c r="C245" s="15" t="s">
        <v>685</v>
      </c>
      <c r="D245" s="15" t="s">
        <v>686</v>
      </c>
      <c r="E245" s="15" t="s">
        <v>249</v>
      </c>
      <c r="F245" s="15">
        <v>1.0</v>
      </c>
      <c r="G245" s="15"/>
      <c r="H245" s="15"/>
      <c r="I245" s="15"/>
      <c r="J245" s="15"/>
      <c r="K245" s="15">
        <f t="shared" ref="K245:K247" si="40">+(F245-(G245+H245)+I245)-J245</f>
        <v>1</v>
      </c>
      <c r="L245" s="15">
        <v>0.8</v>
      </c>
      <c r="M245" s="15"/>
      <c r="N245" s="15">
        <f t="shared" ref="N245:N247" si="41">L245-M245</f>
        <v>0.8</v>
      </c>
      <c r="O245" s="15" t="s">
        <v>60</v>
      </c>
      <c r="P245" s="29"/>
      <c r="Q245" s="29"/>
      <c r="R245" s="29"/>
    </row>
    <row r="246" ht="15.75" customHeight="1">
      <c r="A246" s="15">
        <v>222.0</v>
      </c>
      <c r="B246" s="16" t="s">
        <v>687</v>
      </c>
      <c r="C246" s="15" t="s">
        <v>688</v>
      </c>
      <c r="D246" s="15" t="s">
        <v>689</v>
      </c>
      <c r="E246" s="15" t="s">
        <v>249</v>
      </c>
      <c r="F246" s="15">
        <v>0.0</v>
      </c>
      <c r="G246" s="15"/>
      <c r="H246" s="15"/>
      <c r="I246" s="15"/>
      <c r="J246" s="15"/>
      <c r="K246" s="15">
        <f t="shared" si="40"/>
        <v>0</v>
      </c>
      <c r="L246" s="15">
        <v>0.0</v>
      </c>
      <c r="M246" s="15"/>
      <c r="N246" s="15">
        <f t="shared" si="41"/>
        <v>0</v>
      </c>
      <c r="O246" s="15" t="s">
        <v>21</v>
      </c>
      <c r="P246" s="29"/>
      <c r="Q246" s="29"/>
      <c r="R246" s="29"/>
    </row>
    <row r="247" ht="15.75" customHeight="1">
      <c r="A247" s="15">
        <v>223.0</v>
      </c>
      <c r="B247" s="16" t="s">
        <v>690</v>
      </c>
      <c r="C247" s="15" t="s">
        <v>691</v>
      </c>
      <c r="D247" s="15" t="s">
        <v>692</v>
      </c>
      <c r="E247" s="15" t="s">
        <v>249</v>
      </c>
      <c r="F247" s="15">
        <v>100.0</v>
      </c>
      <c r="G247" s="15"/>
      <c r="H247" s="15"/>
      <c r="I247" s="15"/>
      <c r="J247" s="15"/>
      <c r="K247" s="15">
        <f t="shared" si="40"/>
        <v>100</v>
      </c>
      <c r="L247" s="15">
        <v>50.0</v>
      </c>
      <c r="M247" s="15"/>
      <c r="N247" s="15">
        <f t="shared" si="41"/>
        <v>50</v>
      </c>
      <c r="O247" s="15" t="s">
        <v>21</v>
      </c>
      <c r="P247" s="29"/>
      <c r="Q247" s="29"/>
      <c r="R247" s="29"/>
    </row>
    <row r="248" ht="15.75" customHeight="1">
      <c r="A248" s="9" t="s">
        <v>693</v>
      </c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1"/>
      <c r="P248" s="29"/>
      <c r="Q248" s="29"/>
      <c r="R248" s="29"/>
    </row>
    <row r="249" ht="15.75" customHeight="1">
      <c r="A249" s="15">
        <v>224.0</v>
      </c>
      <c r="B249" s="16" t="s">
        <v>694</v>
      </c>
      <c r="C249" s="15" t="s">
        <v>695</v>
      </c>
      <c r="D249" s="15" t="s">
        <v>696</v>
      </c>
      <c r="E249" s="15" t="s">
        <v>697</v>
      </c>
      <c r="F249" s="15">
        <v>750.0</v>
      </c>
      <c r="G249" s="15"/>
      <c r="H249" s="15"/>
      <c r="I249" s="15"/>
      <c r="J249" s="15"/>
      <c r="K249" s="15">
        <f t="shared" ref="K249:K255" si="42">+(F249-(G249+H249)+I249)-J249</f>
        <v>750</v>
      </c>
      <c r="L249" s="15">
        <v>500.0</v>
      </c>
      <c r="M249" s="15"/>
      <c r="N249" s="15">
        <f t="shared" ref="N249:N255" si="43">L249-M249</f>
        <v>500</v>
      </c>
      <c r="O249" s="15" t="s">
        <v>21</v>
      </c>
      <c r="P249" s="29"/>
      <c r="Q249" s="29"/>
      <c r="R249" s="29"/>
    </row>
    <row r="250" ht="15.75" customHeight="1">
      <c r="A250" s="15">
        <v>225.0</v>
      </c>
      <c r="B250" s="16" t="s">
        <v>698</v>
      </c>
      <c r="C250" s="15" t="s">
        <v>699</v>
      </c>
      <c r="D250" s="15" t="s">
        <v>700</v>
      </c>
      <c r="E250" s="15" t="s">
        <v>26</v>
      </c>
      <c r="F250" s="15">
        <v>4500.0</v>
      </c>
      <c r="G250" s="15"/>
      <c r="H250" s="15"/>
      <c r="I250" s="15"/>
      <c r="J250" s="15"/>
      <c r="K250" s="15">
        <f t="shared" si="42"/>
        <v>4500</v>
      </c>
      <c r="L250" s="15">
        <v>6000.0</v>
      </c>
      <c r="M250" s="15"/>
      <c r="N250" s="15">
        <f t="shared" si="43"/>
        <v>6000</v>
      </c>
      <c r="O250" s="15" t="s">
        <v>21</v>
      </c>
      <c r="P250" s="29"/>
      <c r="Q250" s="29"/>
      <c r="R250" s="29"/>
    </row>
    <row r="251" ht="15.75" customHeight="1">
      <c r="A251" s="15">
        <v>226.0</v>
      </c>
      <c r="B251" s="16" t="s">
        <v>701</v>
      </c>
      <c r="C251" s="15" t="s">
        <v>702</v>
      </c>
      <c r="D251" s="15" t="s">
        <v>703</v>
      </c>
      <c r="E251" s="15" t="s">
        <v>704</v>
      </c>
      <c r="F251" s="15">
        <v>500.0</v>
      </c>
      <c r="G251" s="15">
        <v>50.0</v>
      </c>
      <c r="H251" s="15"/>
      <c r="I251" s="15"/>
      <c r="J251" s="15"/>
      <c r="K251" s="15">
        <f t="shared" si="42"/>
        <v>450</v>
      </c>
      <c r="L251" s="15">
        <v>200.0</v>
      </c>
      <c r="M251" s="15"/>
      <c r="N251" s="15">
        <f t="shared" si="43"/>
        <v>200</v>
      </c>
      <c r="O251" s="15" t="s">
        <v>21</v>
      </c>
      <c r="P251" s="29"/>
      <c r="Q251" s="29"/>
      <c r="R251" s="29"/>
    </row>
    <row r="252" ht="15.75" customHeight="1">
      <c r="A252" s="15">
        <v>227.0</v>
      </c>
      <c r="B252" s="16" t="s">
        <v>705</v>
      </c>
      <c r="C252" s="15" t="s">
        <v>706</v>
      </c>
      <c r="D252" s="15" t="s">
        <v>703</v>
      </c>
      <c r="E252" s="15" t="s">
        <v>26</v>
      </c>
      <c r="F252" s="15">
        <v>1.0</v>
      </c>
      <c r="G252" s="15"/>
      <c r="H252" s="15"/>
      <c r="I252" s="15"/>
      <c r="J252" s="15"/>
      <c r="K252" s="15">
        <f t="shared" si="42"/>
        <v>1</v>
      </c>
      <c r="L252" s="15">
        <v>1.0</v>
      </c>
      <c r="M252" s="15"/>
      <c r="N252" s="15">
        <f t="shared" si="43"/>
        <v>1</v>
      </c>
      <c r="O252" s="15" t="s">
        <v>60</v>
      </c>
      <c r="P252" s="29"/>
      <c r="Q252" s="29"/>
      <c r="R252" s="29"/>
    </row>
    <row r="253" ht="15.75" customHeight="1">
      <c r="A253" s="15">
        <v>228.0</v>
      </c>
      <c r="B253" s="16" t="s">
        <v>707</v>
      </c>
      <c r="C253" s="15" t="s">
        <v>708</v>
      </c>
      <c r="D253" s="15" t="s">
        <v>709</v>
      </c>
      <c r="E253" s="15"/>
      <c r="F253" s="15">
        <v>1.0</v>
      </c>
      <c r="G253" s="15"/>
      <c r="H253" s="15"/>
      <c r="I253" s="15"/>
      <c r="J253" s="15"/>
      <c r="K253" s="15">
        <f t="shared" si="42"/>
        <v>1</v>
      </c>
      <c r="L253" s="15">
        <v>1.0</v>
      </c>
      <c r="M253" s="15"/>
      <c r="N253" s="15">
        <f t="shared" si="43"/>
        <v>1</v>
      </c>
      <c r="O253" s="15" t="s">
        <v>46</v>
      </c>
      <c r="P253" s="29"/>
      <c r="Q253" s="29"/>
      <c r="R253" s="29"/>
    </row>
    <row r="254" ht="15.75" customHeight="1">
      <c r="A254" s="15">
        <v>229.0</v>
      </c>
      <c r="B254" s="16" t="s">
        <v>710</v>
      </c>
      <c r="C254" s="15" t="s">
        <v>711</v>
      </c>
      <c r="D254" s="15" t="s">
        <v>703</v>
      </c>
      <c r="E254" s="15" t="s">
        <v>712</v>
      </c>
      <c r="F254" s="15">
        <v>1.0</v>
      </c>
      <c r="G254" s="15"/>
      <c r="H254" s="15"/>
      <c r="I254" s="15"/>
      <c r="J254" s="15"/>
      <c r="K254" s="15">
        <f t="shared" si="42"/>
        <v>1</v>
      </c>
      <c r="L254" s="15">
        <v>1.0</v>
      </c>
      <c r="M254" s="15"/>
      <c r="N254" s="15">
        <f t="shared" si="43"/>
        <v>1</v>
      </c>
      <c r="O254" s="15" t="s">
        <v>713</v>
      </c>
      <c r="P254" s="29"/>
      <c r="Q254" s="29"/>
      <c r="R254" s="29"/>
    </row>
    <row r="255" ht="15.75" customHeight="1">
      <c r="A255" s="15">
        <v>230.0</v>
      </c>
      <c r="B255" s="16" t="s">
        <v>714</v>
      </c>
      <c r="C255" s="15" t="s">
        <v>715</v>
      </c>
      <c r="D255" s="15" t="s">
        <v>703</v>
      </c>
      <c r="E255" s="15" t="s">
        <v>712</v>
      </c>
      <c r="F255" s="15">
        <v>0.0</v>
      </c>
      <c r="G255" s="15"/>
      <c r="H255" s="15"/>
      <c r="I255" s="15"/>
      <c r="J255" s="15"/>
      <c r="K255" s="15">
        <f t="shared" si="42"/>
        <v>0</v>
      </c>
      <c r="L255" s="15">
        <v>1000.0</v>
      </c>
      <c r="M255" s="18">
        <v>250.0</v>
      </c>
      <c r="N255" s="15">
        <f t="shared" si="43"/>
        <v>750</v>
      </c>
      <c r="O255" s="15" t="s">
        <v>21</v>
      </c>
      <c r="P255" s="29"/>
      <c r="Q255" s="29"/>
      <c r="R255" s="29"/>
    </row>
    <row r="256" ht="15.75" customHeight="1">
      <c r="A256" s="9" t="s">
        <v>716</v>
      </c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1"/>
      <c r="P256" s="29"/>
      <c r="Q256" s="29"/>
      <c r="R256" s="29"/>
    </row>
    <row r="257" ht="15.75" customHeight="1">
      <c r="A257" s="15">
        <v>231.0</v>
      </c>
      <c r="B257" s="16" t="s">
        <v>717</v>
      </c>
      <c r="C257" s="15" t="s">
        <v>718</v>
      </c>
      <c r="D257" s="15" t="s">
        <v>719</v>
      </c>
      <c r="E257" s="15" t="s">
        <v>26</v>
      </c>
      <c r="F257" s="15">
        <v>0.0</v>
      </c>
      <c r="G257" s="15"/>
      <c r="H257" s="15"/>
      <c r="I257" s="15"/>
      <c r="J257" s="15"/>
      <c r="K257" s="15">
        <f t="shared" ref="K257:K346" si="44">+(F257-(G257+H257)+I257)-J257</f>
        <v>0</v>
      </c>
      <c r="L257" s="15">
        <v>0.0</v>
      </c>
      <c r="M257" s="15"/>
      <c r="N257" s="15">
        <f t="shared" ref="N257:N346" si="45">L257-M257</f>
        <v>0</v>
      </c>
      <c r="O257" s="15" t="s">
        <v>21</v>
      </c>
      <c r="P257" s="29"/>
      <c r="Q257" s="29"/>
      <c r="R257" s="29"/>
    </row>
    <row r="258" ht="15.75" customHeight="1">
      <c r="A258" s="15">
        <v>232.0</v>
      </c>
      <c r="B258" s="16" t="s">
        <v>720</v>
      </c>
      <c r="C258" s="15" t="s">
        <v>721</v>
      </c>
      <c r="D258" s="15" t="s">
        <v>722</v>
      </c>
      <c r="E258" s="15" t="s">
        <v>26</v>
      </c>
      <c r="F258" s="15">
        <v>50.0</v>
      </c>
      <c r="G258" s="15"/>
      <c r="H258" s="15"/>
      <c r="I258" s="15"/>
      <c r="J258" s="15"/>
      <c r="K258" s="15">
        <f t="shared" si="44"/>
        <v>50</v>
      </c>
      <c r="L258" s="15">
        <v>25.0</v>
      </c>
      <c r="M258" s="15"/>
      <c r="N258" s="15">
        <f t="shared" si="45"/>
        <v>25</v>
      </c>
      <c r="O258" s="15" t="s">
        <v>21</v>
      </c>
      <c r="P258" s="29"/>
      <c r="Q258" s="29"/>
      <c r="R258" s="29"/>
    </row>
    <row r="259" ht="15.75" customHeight="1">
      <c r="A259" s="15">
        <v>233.0</v>
      </c>
      <c r="B259" s="16" t="s">
        <v>723</v>
      </c>
      <c r="C259" s="15" t="s">
        <v>724</v>
      </c>
      <c r="D259" s="15" t="s">
        <v>725</v>
      </c>
      <c r="E259" s="15" t="s">
        <v>26</v>
      </c>
      <c r="F259" s="15">
        <v>3750.0</v>
      </c>
      <c r="G259" s="15"/>
      <c r="H259" s="15"/>
      <c r="I259" s="15"/>
      <c r="J259" s="15"/>
      <c r="K259" s="15">
        <f t="shared" si="44"/>
        <v>3750</v>
      </c>
      <c r="L259" s="15">
        <v>1200.0</v>
      </c>
      <c r="M259" s="15"/>
      <c r="N259" s="15">
        <f t="shared" si="45"/>
        <v>1200</v>
      </c>
      <c r="O259" s="15" t="s">
        <v>21</v>
      </c>
      <c r="P259" s="29"/>
      <c r="Q259" s="29"/>
      <c r="R259" s="29"/>
    </row>
    <row r="260" ht="15.75" customHeight="1">
      <c r="A260" s="15">
        <v>234.0</v>
      </c>
      <c r="B260" s="16" t="s">
        <v>726</v>
      </c>
      <c r="C260" s="15" t="s">
        <v>718</v>
      </c>
      <c r="D260" s="15" t="s">
        <v>719</v>
      </c>
      <c r="E260" s="15" t="s">
        <v>26</v>
      </c>
      <c r="F260" s="15">
        <v>0.5</v>
      </c>
      <c r="G260" s="15"/>
      <c r="H260" s="15"/>
      <c r="I260" s="15"/>
      <c r="J260" s="15"/>
      <c r="K260" s="15">
        <f t="shared" si="44"/>
        <v>0.5</v>
      </c>
      <c r="L260" s="15">
        <v>1.0</v>
      </c>
      <c r="M260" s="15"/>
      <c r="N260" s="15">
        <f t="shared" si="45"/>
        <v>1</v>
      </c>
      <c r="O260" s="15" t="s">
        <v>21</v>
      </c>
      <c r="P260" s="29"/>
      <c r="Q260" s="29"/>
      <c r="R260" s="29"/>
    </row>
    <row r="261" ht="15.75" customHeight="1">
      <c r="A261" s="15">
        <v>235.0</v>
      </c>
      <c r="B261" s="16" t="s">
        <v>727</v>
      </c>
      <c r="C261" s="15" t="s">
        <v>728</v>
      </c>
      <c r="D261" s="15"/>
      <c r="E261" s="15" t="s">
        <v>84</v>
      </c>
      <c r="F261" s="15">
        <v>100.0</v>
      </c>
      <c r="G261" s="15"/>
      <c r="H261" s="15"/>
      <c r="I261" s="15"/>
      <c r="J261" s="15"/>
      <c r="K261" s="15">
        <f t="shared" si="44"/>
        <v>100</v>
      </c>
      <c r="L261" s="15">
        <v>100.0</v>
      </c>
      <c r="M261" s="15"/>
      <c r="N261" s="15">
        <f t="shared" si="45"/>
        <v>100</v>
      </c>
      <c r="O261" s="15" t="s">
        <v>21</v>
      </c>
      <c r="P261" s="29"/>
      <c r="Q261" s="29"/>
      <c r="R261" s="29"/>
    </row>
    <row r="262" ht="15.75" customHeight="1">
      <c r="A262" s="15">
        <v>236.0</v>
      </c>
      <c r="B262" s="16" t="s">
        <v>727</v>
      </c>
      <c r="C262" s="15" t="s">
        <v>728</v>
      </c>
      <c r="D262" s="15"/>
      <c r="E262" s="15" t="s">
        <v>84</v>
      </c>
      <c r="F262" s="15">
        <v>1.25</v>
      </c>
      <c r="G262" s="15"/>
      <c r="H262" s="15"/>
      <c r="I262" s="15"/>
      <c r="J262" s="15"/>
      <c r="K262" s="15">
        <f t="shared" si="44"/>
        <v>1.25</v>
      </c>
      <c r="L262" s="15">
        <v>0.85</v>
      </c>
      <c r="M262" s="15"/>
      <c r="N262" s="15">
        <f t="shared" si="45"/>
        <v>0.85</v>
      </c>
      <c r="O262" s="15" t="s">
        <v>60</v>
      </c>
      <c r="P262" s="29"/>
      <c r="Q262" s="29"/>
      <c r="R262" s="29"/>
    </row>
    <row r="263" ht="15.75" customHeight="1">
      <c r="A263" s="15">
        <v>237.0</v>
      </c>
      <c r="B263" s="16" t="s">
        <v>729</v>
      </c>
      <c r="C263" s="15" t="s">
        <v>730</v>
      </c>
      <c r="D263" s="15" t="s">
        <v>731</v>
      </c>
      <c r="E263" s="15" t="s">
        <v>26</v>
      </c>
      <c r="F263" s="15">
        <v>400.0</v>
      </c>
      <c r="G263" s="15">
        <v>50.0</v>
      </c>
      <c r="H263" s="15"/>
      <c r="I263" s="15"/>
      <c r="J263" s="15"/>
      <c r="K263" s="15">
        <f t="shared" si="44"/>
        <v>350</v>
      </c>
      <c r="L263" s="15">
        <v>250.0</v>
      </c>
      <c r="M263" s="15"/>
      <c r="N263" s="15">
        <f t="shared" si="45"/>
        <v>250</v>
      </c>
      <c r="O263" s="15" t="s">
        <v>21</v>
      </c>
      <c r="P263" s="29"/>
      <c r="Q263" s="29"/>
      <c r="R263" s="29"/>
    </row>
    <row r="264" ht="15.75" customHeight="1">
      <c r="A264" s="15">
        <v>238.0</v>
      </c>
      <c r="B264" s="16" t="s">
        <v>732</v>
      </c>
      <c r="C264" s="15" t="s">
        <v>733</v>
      </c>
      <c r="D264" s="15" t="s">
        <v>734</v>
      </c>
      <c r="E264" s="15" t="s">
        <v>26</v>
      </c>
      <c r="F264" s="15">
        <v>50.0</v>
      </c>
      <c r="G264" s="15"/>
      <c r="H264" s="15"/>
      <c r="I264" s="15"/>
      <c r="J264" s="15"/>
      <c r="K264" s="15">
        <f t="shared" si="44"/>
        <v>50</v>
      </c>
      <c r="L264" s="15">
        <v>75.0</v>
      </c>
      <c r="M264" s="15"/>
      <c r="N264" s="15">
        <f t="shared" si="45"/>
        <v>75</v>
      </c>
      <c r="O264" s="15" t="s">
        <v>21</v>
      </c>
      <c r="P264" s="29"/>
      <c r="Q264" s="29"/>
      <c r="R264" s="29"/>
    </row>
    <row r="265" ht="15.75" customHeight="1">
      <c r="A265" s="15">
        <v>239.0</v>
      </c>
      <c r="B265" s="16" t="s">
        <v>735</v>
      </c>
      <c r="C265" s="15" t="s">
        <v>736</v>
      </c>
      <c r="D265" s="15"/>
      <c r="E265" s="15" t="s">
        <v>26</v>
      </c>
      <c r="F265" s="15">
        <v>50.0</v>
      </c>
      <c r="G265" s="15"/>
      <c r="H265" s="15"/>
      <c r="I265" s="15"/>
      <c r="J265" s="15"/>
      <c r="K265" s="15">
        <f t="shared" si="44"/>
        <v>50</v>
      </c>
      <c r="L265" s="15">
        <v>30.0</v>
      </c>
      <c r="M265" s="15"/>
      <c r="N265" s="15">
        <f t="shared" si="45"/>
        <v>30</v>
      </c>
      <c r="O265" s="15" t="s">
        <v>21</v>
      </c>
      <c r="P265" s="29"/>
      <c r="Q265" s="29"/>
      <c r="R265" s="29"/>
    </row>
    <row r="266" ht="15.75" customHeight="1">
      <c r="A266" s="15">
        <v>240.0</v>
      </c>
      <c r="B266" s="16" t="s">
        <v>737</v>
      </c>
      <c r="C266" s="15" t="s">
        <v>738</v>
      </c>
      <c r="D266" s="15" t="s">
        <v>739</v>
      </c>
      <c r="E266" s="15" t="s">
        <v>26</v>
      </c>
      <c r="F266" s="15">
        <v>1250.0</v>
      </c>
      <c r="G266" s="15"/>
      <c r="H266" s="15"/>
      <c r="I266" s="15"/>
      <c r="J266" s="15"/>
      <c r="K266" s="15">
        <f t="shared" si="44"/>
        <v>1250</v>
      </c>
      <c r="L266" s="15">
        <v>450.0</v>
      </c>
      <c r="M266" s="15"/>
      <c r="N266" s="15">
        <f t="shared" si="45"/>
        <v>450</v>
      </c>
      <c r="O266" s="15" t="s">
        <v>21</v>
      </c>
      <c r="P266" s="29"/>
      <c r="Q266" s="29"/>
      <c r="R266" s="29"/>
    </row>
    <row r="267" ht="15.75" customHeight="1">
      <c r="A267" s="15">
        <v>241.0</v>
      </c>
      <c r="B267" s="16" t="s">
        <v>737</v>
      </c>
      <c r="C267" s="15" t="s">
        <v>738</v>
      </c>
      <c r="D267" s="15" t="s">
        <v>739</v>
      </c>
      <c r="E267" s="15" t="s">
        <v>26</v>
      </c>
      <c r="F267" s="15">
        <v>0.0</v>
      </c>
      <c r="G267" s="15"/>
      <c r="H267" s="15"/>
      <c r="I267" s="15"/>
      <c r="J267" s="15"/>
      <c r="K267" s="15">
        <f t="shared" si="44"/>
        <v>0</v>
      </c>
      <c r="L267" s="15">
        <v>0.0</v>
      </c>
      <c r="M267" s="15"/>
      <c r="N267" s="15">
        <f t="shared" si="45"/>
        <v>0</v>
      </c>
      <c r="O267" s="15" t="s">
        <v>60</v>
      </c>
      <c r="P267" s="29"/>
      <c r="Q267" s="29"/>
      <c r="R267" s="29"/>
    </row>
    <row r="268" ht="15.75" customHeight="1">
      <c r="A268" s="15">
        <v>242.0</v>
      </c>
      <c r="B268" s="16" t="s">
        <v>740</v>
      </c>
      <c r="C268" s="15" t="s">
        <v>741</v>
      </c>
      <c r="D268" s="15" t="s">
        <v>742</v>
      </c>
      <c r="E268" s="15" t="s">
        <v>84</v>
      </c>
      <c r="F268" s="15">
        <v>850.0</v>
      </c>
      <c r="G268" s="15"/>
      <c r="H268" s="15"/>
      <c r="I268" s="15"/>
      <c r="J268" s="15"/>
      <c r="K268" s="15">
        <f t="shared" si="44"/>
        <v>850</v>
      </c>
      <c r="L268" s="15">
        <v>655.0</v>
      </c>
      <c r="M268" s="15"/>
      <c r="N268" s="15">
        <f t="shared" si="45"/>
        <v>655</v>
      </c>
      <c r="O268" s="15" t="s">
        <v>21</v>
      </c>
      <c r="P268" s="29"/>
      <c r="Q268" s="29"/>
      <c r="R268" s="29"/>
    </row>
    <row r="269" ht="15.75" customHeight="1">
      <c r="A269" s="15">
        <v>243.0</v>
      </c>
      <c r="B269" s="16" t="s">
        <v>740</v>
      </c>
      <c r="C269" s="15" t="s">
        <v>743</v>
      </c>
      <c r="D269" s="15" t="s">
        <v>742</v>
      </c>
      <c r="E269" s="15" t="s">
        <v>84</v>
      </c>
      <c r="F269" s="15">
        <v>2.0</v>
      </c>
      <c r="G269" s="15">
        <v>1.0</v>
      </c>
      <c r="H269" s="15"/>
      <c r="I269" s="15"/>
      <c r="J269" s="15"/>
      <c r="K269" s="15">
        <f t="shared" si="44"/>
        <v>1</v>
      </c>
      <c r="L269" s="15">
        <v>1.0</v>
      </c>
      <c r="M269" s="15"/>
      <c r="N269" s="15">
        <f t="shared" si="45"/>
        <v>1</v>
      </c>
      <c r="O269" s="15" t="s">
        <v>60</v>
      </c>
      <c r="P269" s="29"/>
      <c r="Q269" s="29"/>
      <c r="R269" s="29"/>
    </row>
    <row r="270" ht="15.75" customHeight="1">
      <c r="A270" s="15">
        <v>244.0</v>
      </c>
      <c r="B270" s="16" t="s">
        <v>744</v>
      </c>
      <c r="C270" s="15" t="s">
        <v>745</v>
      </c>
      <c r="D270" s="15" t="s">
        <v>746</v>
      </c>
      <c r="E270" s="15" t="s">
        <v>26</v>
      </c>
      <c r="F270" s="15">
        <v>350.0</v>
      </c>
      <c r="G270" s="15"/>
      <c r="H270" s="15"/>
      <c r="I270" s="15"/>
      <c r="J270" s="15"/>
      <c r="K270" s="15">
        <f t="shared" si="44"/>
        <v>350</v>
      </c>
      <c r="L270" s="15">
        <v>420.0</v>
      </c>
      <c r="M270" s="15"/>
      <c r="N270" s="15">
        <f t="shared" si="45"/>
        <v>420</v>
      </c>
      <c r="O270" s="15" t="s">
        <v>21</v>
      </c>
      <c r="P270" s="29"/>
      <c r="Q270" s="29"/>
      <c r="R270" s="29"/>
    </row>
    <row r="271" ht="15.75" customHeight="1">
      <c r="A271" s="15">
        <v>245.0</v>
      </c>
      <c r="B271" s="16" t="s">
        <v>744</v>
      </c>
      <c r="C271" s="15" t="s">
        <v>745</v>
      </c>
      <c r="D271" s="15" t="s">
        <v>746</v>
      </c>
      <c r="E271" s="15" t="s">
        <v>26</v>
      </c>
      <c r="F271" s="15">
        <v>2.0</v>
      </c>
      <c r="G271" s="15"/>
      <c r="H271" s="15"/>
      <c r="I271" s="15"/>
      <c r="J271" s="15"/>
      <c r="K271" s="15">
        <f t="shared" si="44"/>
        <v>2</v>
      </c>
      <c r="L271" s="15">
        <v>0.6</v>
      </c>
      <c r="M271" s="15"/>
      <c r="N271" s="15">
        <f t="shared" si="45"/>
        <v>0.6</v>
      </c>
      <c r="O271" s="15" t="s">
        <v>60</v>
      </c>
      <c r="P271" s="29"/>
      <c r="Q271" s="29"/>
      <c r="R271" s="29"/>
    </row>
    <row r="272" ht="15.75" customHeight="1">
      <c r="A272" s="15">
        <v>246.0</v>
      </c>
      <c r="B272" s="16" t="s">
        <v>747</v>
      </c>
      <c r="C272" s="15" t="s">
        <v>748</v>
      </c>
      <c r="D272" s="15" t="s">
        <v>749</v>
      </c>
      <c r="E272" s="15" t="s">
        <v>84</v>
      </c>
      <c r="F272" s="15">
        <v>0.0</v>
      </c>
      <c r="G272" s="15"/>
      <c r="H272" s="15"/>
      <c r="I272" s="15"/>
      <c r="J272" s="15"/>
      <c r="K272" s="15">
        <f t="shared" si="44"/>
        <v>0</v>
      </c>
      <c r="L272" s="15">
        <v>0.0</v>
      </c>
      <c r="M272" s="15"/>
      <c r="N272" s="15">
        <f t="shared" si="45"/>
        <v>0</v>
      </c>
      <c r="O272" s="15" t="s">
        <v>21</v>
      </c>
      <c r="P272" s="29"/>
      <c r="Q272" s="29"/>
      <c r="R272" s="29"/>
    </row>
    <row r="273" ht="15.75" customHeight="1">
      <c r="A273" s="15">
        <v>247.0</v>
      </c>
      <c r="B273" s="16" t="s">
        <v>750</v>
      </c>
      <c r="C273" s="15" t="s">
        <v>751</v>
      </c>
      <c r="D273" s="15" t="s">
        <v>752</v>
      </c>
      <c r="E273" s="15" t="s">
        <v>84</v>
      </c>
      <c r="F273" s="15">
        <v>0.0</v>
      </c>
      <c r="G273" s="15"/>
      <c r="H273" s="15"/>
      <c r="I273" s="15"/>
      <c r="J273" s="15"/>
      <c r="K273" s="15">
        <f t="shared" si="44"/>
        <v>0</v>
      </c>
      <c r="L273" s="15">
        <v>0.0</v>
      </c>
      <c r="M273" s="15"/>
      <c r="N273" s="15">
        <f t="shared" si="45"/>
        <v>0</v>
      </c>
      <c r="O273" s="15" t="s">
        <v>21</v>
      </c>
      <c r="P273" s="29"/>
      <c r="Q273" s="29"/>
      <c r="R273" s="29"/>
    </row>
    <row r="274" ht="15.75" customHeight="1">
      <c r="A274" s="15">
        <v>248.0</v>
      </c>
      <c r="B274" s="16" t="s">
        <v>753</v>
      </c>
      <c r="C274" s="15" t="s">
        <v>754</v>
      </c>
      <c r="D274" s="15" t="s">
        <v>755</v>
      </c>
      <c r="E274" s="15" t="s">
        <v>26</v>
      </c>
      <c r="F274" s="15">
        <v>100.0</v>
      </c>
      <c r="G274" s="15"/>
      <c r="H274" s="15"/>
      <c r="I274" s="15"/>
      <c r="J274" s="15"/>
      <c r="K274" s="15">
        <f t="shared" si="44"/>
        <v>100</v>
      </c>
      <c r="L274" s="15">
        <v>70.0</v>
      </c>
      <c r="M274" s="15"/>
      <c r="N274" s="15">
        <f t="shared" si="45"/>
        <v>70</v>
      </c>
      <c r="O274" s="15" t="s">
        <v>21</v>
      </c>
      <c r="P274" s="29"/>
      <c r="Q274" s="29"/>
      <c r="R274" s="29"/>
    </row>
    <row r="275" ht="15.75" customHeight="1">
      <c r="A275" s="15">
        <v>249.0</v>
      </c>
      <c r="B275" s="16" t="s">
        <v>756</v>
      </c>
      <c r="C275" s="15" t="s">
        <v>757</v>
      </c>
      <c r="D275" s="15" t="s">
        <v>758</v>
      </c>
      <c r="E275" s="15" t="s">
        <v>84</v>
      </c>
      <c r="F275" s="33">
        <v>400.0</v>
      </c>
      <c r="G275" s="15"/>
      <c r="H275" s="15"/>
      <c r="I275" s="15"/>
      <c r="J275" s="15"/>
      <c r="K275" s="15">
        <f t="shared" si="44"/>
        <v>400</v>
      </c>
      <c r="L275" s="15">
        <v>300.0</v>
      </c>
      <c r="M275" s="15"/>
      <c r="N275" s="15">
        <f t="shared" si="45"/>
        <v>300</v>
      </c>
      <c r="O275" s="15" t="s">
        <v>21</v>
      </c>
      <c r="P275" s="29"/>
      <c r="Q275" s="29"/>
      <c r="R275" s="29"/>
    </row>
    <row r="276" ht="15.75" customHeight="1">
      <c r="A276" s="15">
        <v>250.0</v>
      </c>
      <c r="B276" s="16" t="s">
        <v>759</v>
      </c>
      <c r="C276" s="15" t="s">
        <v>760</v>
      </c>
      <c r="D276" s="15" t="s">
        <v>761</v>
      </c>
      <c r="E276" s="15" t="s">
        <v>26</v>
      </c>
      <c r="F276" s="15">
        <v>1250.0</v>
      </c>
      <c r="G276" s="15">
        <v>50.0</v>
      </c>
      <c r="H276" s="15"/>
      <c r="I276" s="15"/>
      <c r="J276" s="15"/>
      <c r="K276" s="15">
        <f t="shared" si="44"/>
        <v>1200</v>
      </c>
      <c r="L276" s="15">
        <v>220.0</v>
      </c>
      <c r="M276" s="15"/>
      <c r="N276" s="15">
        <f t="shared" si="45"/>
        <v>220</v>
      </c>
      <c r="O276" s="15" t="s">
        <v>21</v>
      </c>
      <c r="P276" s="29"/>
      <c r="Q276" s="29"/>
      <c r="R276" s="29"/>
    </row>
    <row r="277" ht="15.75" customHeight="1">
      <c r="A277" s="15">
        <v>251.0</v>
      </c>
      <c r="B277" s="16" t="s">
        <v>759</v>
      </c>
      <c r="C277" s="15" t="s">
        <v>760</v>
      </c>
      <c r="D277" s="15" t="s">
        <v>761</v>
      </c>
      <c r="E277" s="15" t="s">
        <v>26</v>
      </c>
      <c r="F277" s="15">
        <v>0.0</v>
      </c>
      <c r="G277" s="15"/>
      <c r="H277" s="15"/>
      <c r="I277" s="15"/>
      <c r="J277" s="15"/>
      <c r="K277" s="15">
        <f t="shared" si="44"/>
        <v>0</v>
      </c>
      <c r="L277" s="15">
        <v>1100.0</v>
      </c>
      <c r="M277" s="15"/>
      <c r="N277" s="15">
        <f t="shared" si="45"/>
        <v>1100</v>
      </c>
      <c r="O277" s="15" t="s">
        <v>21</v>
      </c>
      <c r="P277" s="29"/>
      <c r="Q277" s="29"/>
      <c r="R277" s="29"/>
    </row>
    <row r="278" ht="15.75" customHeight="1">
      <c r="A278" s="15">
        <v>252.0</v>
      </c>
      <c r="B278" s="16" t="s">
        <v>762</v>
      </c>
      <c r="C278" s="15" t="s">
        <v>763</v>
      </c>
      <c r="D278" s="15" t="s">
        <v>764</v>
      </c>
      <c r="E278" s="15" t="s">
        <v>26</v>
      </c>
      <c r="F278" s="15">
        <v>125.0</v>
      </c>
      <c r="G278" s="15"/>
      <c r="H278" s="15"/>
      <c r="I278" s="15"/>
      <c r="J278" s="15"/>
      <c r="K278" s="15">
        <f t="shared" si="44"/>
        <v>125</v>
      </c>
      <c r="L278" s="15">
        <v>25.0</v>
      </c>
      <c r="M278" s="15"/>
      <c r="N278" s="15">
        <f t="shared" si="45"/>
        <v>25</v>
      </c>
      <c r="O278" s="15" t="s">
        <v>21</v>
      </c>
      <c r="P278" s="29"/>
      <c r="Q278" s="29"/>
      <c r="R278" s="29"/>
    </row>
    <row r="279" ht="15.75" customHeight="1">
      <c r="A279" s="15">
        <v>253.0</v>
      </c>
      <c r="B279" s="16" t="s">
        <v>762</v>
      </c>
      <c r="C279" s="15" t="s">
        <v>765</v>
      </c>
      <c r="D279" s="15" t="s">
        <v>764</v>
      </c>
      <c r="E279" s="15" t="s">
        <v>26</v>
      </c>
      <c r="F279" s="15">
        <v>0.0</v>
      </c>
      <c r="G279" s="15"/>
      <c r="H279" s="15"/>
      <c r="I279" s="15"/>
      <c r="J279" s="15"/>
      <c r="K279" s="15">
        <f t="shared" si="44"/>
        <v>0</v>
      </c>
      <c r="L279" s="15">
        <v>0.6</v>
      </c>
      <c r="M279" s="15"/>
      <c r="N279" s="15">
        <f t="shared" si="45"/>
        <v>0.6</v>
      </c>
      <c r="O279" s="15" t="s">
        <v>60</v>
      </c>
      <c r="P279" s="29"/>
      <c r="Q279" s="29"/>
      <c r="R279" s="29"/>
    </row>
    <row r="280" ht="15.75" customHeight="1">
      <c r="A280" s="15">
        <v>254.0</v>
      </c>
      <c r="B280" s="16" t="s">
        <v>766</v>
      </c>
      <c r="C280" s="15" t="s">
        <v>767</v>
      </c>
      <c r="D280" s="15" t="s">
        <v>768</v>
      </c>
      <c r="E280" s="15" t="s">
        <v>26</v>
      </c>
      <c r="F280" s="15">
        <v>25.0</v>
      </c>
      <c r="G280" s="15"/>
      <c r="H280" s="15"/>
      <c r="I280" s="15"/>
      <c r="J280" s="15"/>
      <c r="K280" s="15">
        <f t="shared" si="44"/>
        <v>25</v>
      </c>
      <c r="L280" s="15">
        <v>25.0</v>
      </c>
      <c r="M280" s="15"/>
      <c r="N280" s="15">
        <f t="shared" si="45"/>
        <v>25</v>
      </c>
      <c r="O280" s="15" t="s">
        <v>21</v>
      </c>
      <c r="P280" s="29"/>
      <c r="Q280" s="29"/>
      <c r="R280" s="29"/>
    </row>
    <row r="281" ht="15.75" customHeight="1">
      <c r="A281" s="15">
        <v>255.0</v>
      </c>
      <c r="B281" s="16" t="s">
        <v>769</v>
      </c>
      <c r="C281" s="15" t="s">
        <v>770</v>
      </c>
      <c r="D281" s="15" t="s">
        <v>771</v>
      </c>
      <c r="E281" s="15" t="s">
        <v>26</v>
      </c>
      <c r="F281" s="15">
        <v>100.0</v>
      </c>
      <c r="G281" s="15">
        <v>100.0</v>
      </c>
      <c r="H281" s="15"/>
      <c r="I281" s="15"/>
      <c r="J281" s="15"/>
      <c r="K281" s="15">
        <f t="shared" si="44"/>
        <v>0</v>
      </c>
      <c r="L281" s="15">
        <v>50.0</v>
      </c>
      <c r="M281" s="15"/>
      <c r="N281" s="15">
        <f t="shared" si="45"/>
        <v>50</v>
      </c>
      <c r="O281" s="15" t="s">
        <v>21</v>
      </c>
      <c r="P281" s="29"/>
      <c r="Q281" s="29"/>
      <c r="R281" s="29"/>
    </row>
    <row r="282" ht="15.75" customHeight="1">
      <c r="A282" s="15">
        <v>256.0</v>
      </c>
      <c r="B282" s="16" t="s">
        <v>772</v>
      </c>
      <c r="C282" s="15" t="s">
        <v>773</v>
      </c>
      <c r="D282" s="15" t="s">
        <v>774</v>
      </c>
      <c r="E282" s="15" t="s">
        <v>84</v>
      </c>
      <c r="F282" s="15">
        <v>0.0</v>
      </c>
      <c r="G282" s="15"/>
      <c r="H282" s="15"/>
      <c r="I282" s="15"/>
      <c r="J282" s="15"/>
      <c r="K282" s="15">
        <f t="shared" si="44"/>
        <v>0</v>
      </c>
      <c r="L282" s="15">
        <v>0.0</v>
      </c>
      <c r="M282" s="15"/>
      <c r="N282" s="15">
        <f t="shared" si="45"/>
        <v>0</v>
      </c>
      <c r="O282" s="15" t="s">
        <v>21</v>
      </c>
      <c r="P282" s="29"/>
      <c r="Q282" s="29"/>
      <c r="R282" s="29"/>
    </row>
    <row r="283" ht="15.75" customHeight="1">
      <c r="A283" s="15">
        <v>257.0</v>
      </c>
      <c r="B283" s="16" t="s">
        <v>775</v>
      </c>
      <c r="C283" s="15" t="s">
        <v>776</v>
      </c>
      <c r="D283" s="15" t="s">
        <v>777</v>
      </c>
      <c r="E283" s="15" t="s">
        <v>26</v>
      </c>
      <c r="F283" s="15">
        <v>100.0</v>
      </c>
      <c r="G283" s="15"/>
      <c r="H283" s="15"/>
      <c r="I283" s="15">
        <v>100.0</v>
      </c>
      <c r="J283" s="15"/>
      <c r="K283" s="15">
        <f t="shared" si="44"/>
        <v>200</v>
      </c>
      <c r="L283" s="15">
        <v>150.0</v>
      </c>
      <c r="M283" s="15"/>
      <c r="N283" s="15">
        <f t="shared" si="45"/>
        <v>150</v>
      </c>
      <c r="O283" s="15" t="s">
        <v>21</v>
      </c>
      <c r="P283" s="29"/>
      <c r="Q283" s="29"/>
      <c r="R283" s="29"/>
    </row>
    <row r="284" ht="15.75" customHeight="1">
      <c r="A284" s="15">
        <v>258.0</v>
      </c>
      <c r="B284" s="16" t="s">
        <v>778</v>
      </c>
      <c r="C284" s="15" t="s">
        <v>779</v>
      </c>
      <c r="D284" s="15"/>
      <c r="E284" s="15" t="s">
        <v>26</v>
      </c>
      <c r="F284" s="15">
        <v>4.0</v>
      </c>
      <c r="G284" s="15">
        <v>1.0</v>
      </c>
      <c r="H284" s="15"/>
      <c r="I284" s="15"/>
      <c r="J284" s="15"/>
      <c r="K284" s="15">
        <f t="shared" si="44"/>
        <v>3</v>
      </c>
      <c r="L284" s="15">
        <v>3.0</v>
      </c>
      <c r="M284" s="15"/>
      <c r="N284" s="15">
        <f t="shared" si="45"/>
        <v>3</v>
      </c>
      <c r="O284" s="15" t="s">
        <v>60</v>
      </c>
      <c r="P284" s="29"/>
      <c r="Q284" s="29"/>
      <c r="R284" s="29"/>
    </row>
    <row r="285" ht="15.75" customHeight="1">
      <c r="A285" s="15">
        <v>259.0</v>
      </c>
      <c r="B285" s="16" t="s">
        <v>780</v>
      </c>
      <c r="C285" s="15" t="s">
        <v>781</v>
      </c>
      <c r="D285" s="15" t="s">
        <v>782</v>
      </c>
      <c r="E285" s="15" t="s">
        <v>26</v>
      </c>
      <c r="F285" s="15">
        <v>100.0</v>
      </c>
      <c r="G285" s="15"/>
      <c r="H285" s="15"/>
      <c r="I285" s="15"/>
      <c r="J285" s="15"/>
      <c r="K285" s="15">
        <f t="shared" si="44"/>
        <v>100</v>
      </c>
      <c r="L285" s="15">
        <v>80.0</v>
      </c>
      <c r="M285" s="15"/>
      <c r="N285" s="15">
        <f t="shared" si="45"/>
        <v>80</v>
      </c>
      <c r="O285" s="15" t="s">
        <v>21</v>
      </c>
      <c r="P285" s="29"/>
      <c r="Q285" s="29"/>
      <c r="R285" s="29"/>
    </row>
    <row r="286" ht="15.75" customHeight="1">
      <c r="A286" s="15">
        <v>260.0</v>
      </c>
      <c r="B286" s="16" t="s">
        <v>783</v>
      </c>
      <c r="C286" s="15" t="s">
        <v>784</v>
      </c>
      <c r="D286" s="15" t="s">
        <v>785</v>
      </c>
      <c r="E286" s="15" t="s">
        <v>26</v>
      </c>
      <c r="F286" s="15">
        <v>100.0</v>
      </c>
      <c r="G286" s="15"/>
      <c r="H286" s="15"/>
      <c r="I286" s="15"/>
      <c r="J286" s="15"/>
      <c r="K286" s="15">
        <f t="shared" si="44"/>
        <v>100</v>
      </c>
      <c r="L286" s="15">
        <v>35.0</v>
      </c>
      <c r="M286" s="15"/>
      <c r="N286" s="15">
        <f t="shared" si="45"/>
        <v>35</v>
      </c>
      <c r="O286" s="15" t="s">
        <v>21</v>
      </c>
      <c r="P286" s="29"/>
      <c r="Q286" s="29"/>
      <c r="R286" s="29"/>
    </row>
    <row r="287" ht="15.75" customHeight="1">
      <c r="A287" s="15">
        <v>261.0</v>
      </c>
      <c r="B287" s="16" t="s">
        <v>786</v>
      </c>
      <c r="C287" s="15" t="s">
        <v>787</v>
      </c>
      <c r="D287" s="15" t="s">
        <v>788</v>
      </c>
      <c r="E287" s="15" t="s">
        <v>26</v>
      </c>
      <c r="F287" s="15">
        <v>70.0</v>
      </c>
      <c r="G287" s="15"/>
      <c r="H287" s="15"/>
      <c r="I287" s="15"/>
      <c r="J287" s="15"/>
      <c r="K287" s="15">
        <f t="shared" si="44"/>
        <v>70</v>
      </c>
      <c r="L287" s="15">
        <v>40.0</v>
      </c>
      <c r="M287" s="15"/>
      <c r="N287" s="15">
        <f t="shared" si="45"/>
        <v>40</v>
      </c>
      <c r="O287" s="15" t="s">
        <v>21</v>
      </c>
      <c r="P287" s="29"/>
      <c r="Q287" s="29"/>
      <c r="R287" s="29"/>
    </row>
    <row r="288" ht="15.75" customHeight="1">
      <c r="A288" s="15">
        <v>262.0</v>
      </c>
      <c r="B288" s="16" t="s">
        <v>789</v>
      </c>
      <c r="C288" s="15" t="s">
        <v>790</v>
      </c>
      <c r="D288" s="15" t="s">
        <v>791</v>
      </c>
      <c r="E288" s="15" t="s">
        <v>26</v>
      </c>
      <c r="F288" s="15">
        <v>25.0</v>
      </c>
      <c r="G288" s="15"/>
      <c r="H288" s="15"/>
      <c r="I288" s="15"/>
      <c r="J288" s="15"/>
      <c r="K288" s="15">
        <f t="shared" si="44"/>
        <v>25</v>
      </c>
      <c r="L288" s="15">
        <v>20.0</v>
      </c>
      <c r="M288" s="15"/>
      <c r="N288" s="15">
        <f t="shared" si="45"/>
        <v>20</v>
      </c>
      <c r="O288" s="15" t="s">
        <v>21</v>
      </c>
      <c r="P288" s="29"/>
      <c r="Q288" s="29"/>
      <c r="R288" s="29"/>
    </row>
    <row r="289" ht="15.75" customHeight="1">
      <c r="A289" s="15">
        <v>263.0</v>
      </c>
      <c r="B289" s="16" t="s">
        <v>792</v>
      </c>
      <c r="C289" s="15" t="s">
        <v>793</v>
      </c>
      <c r="D289" s="15" t="s">
        <v>794</v>
      </c>
      <c r="E289" s="15" t="s">
        <v>50</v>
      </c>
      <c r="F289" s="15">
        <v>1750.0</v>
      </c>
      <c r="G289" s="15"/>
      <c r="H289" s="15"/>
      <c r="I289" s="15"/>
      <c r="J289" s="15"/>
      <c r="K289" s="15">
        <f t="shared" si="44"/>
        <v>1750</v>
      </c>
      <c r="L289" s="15">
        <v>1150.0</v>
      </c>
      <c r="M289" s="15"/>
      <c r="N289" s="15">
        <f t="shared" si="45"/>
        <v>1150</v>
      </c>
      <c r="O289" s="15" t="s">
        <v>663</v>
      </c>
      <c r="P289" s="29"/>
      <c r="Q289" s="29"/>
      <c r="R289" s="29"/>
    </row>
    <row r="290" ht="15.75" customHeight="1">
      <c r="A290" s="15">
        <v>264.0</v>
      </c>
      <c r="B290" s="16" t="s">
        <v>795</v>
      </c>
      <c r="C290" s="15" t="s">
        <v>796</v>
      </c>
      <c r="D290" s="15" t="s">
        <v>797</v>
      </c>
      <c r="E290" s="15" t="s">
        <v>26</v>
      </c>
      <c r="F290" s="15">
        <v>0.0</v>
      </c>
      <c r="G290" s="15"/>
      <c r="H290" s="15"/>
      <c r="I290" s="15"/>
      <c r="J290" s="15"/>
      <c r="K290" s="15">
        <f t="shared" si="44"/>
        <v>0</v>
      </c>
      <c r="L290" s="15">
        <v>15.0</v>
      </c>
      <c r="M290" s="15"/>
      <c r="N290" s="15">
        <f t="shared" si="45"/>
        <v>15</v>
      </c>
      <c r="O290" s="15" t="s">
        <v>21</v>
      </c>
      <c r="P290" s="29"/>
      <c r="Q290" s="29"/>
      <c r="R290" s="29"/>
    </row>
    <row r="291" ht="15.75" customHeight="1">
      <c r="A291" s="15">
        <v>265.0</v>
      </c>
      <c r="B291" s="16" t="s">
        <v>798</v>
      </c>
      <c r="C291" s="15" t="s">
        <v>799</v>
      </c>
      <c r="D291" s="15" t="s">
        <v>602</v>
      </c>
      <c r="E291" s="15" t="s">
        <v>26</v>
      </c>
      <c r="F291" s="15">
        <v>0.75</v>
      </c>
      <c r="G291" s="15"/>
      <c r="H291" s="15"/>
      <c r="I291" s="15"/>
      <c r="J291" s="15"/>
      <c r="K291" s="15">
        <f t="shared" si="44"/>
        <v>0.75</v>
      </c>
      <c r="L291" s="15">
        <v>0.75</v>
      </c>
      <c r="M291" s="15"/>
      <c r="N291" s="15">
        <f t="shared" si="45"/>
        <v>0.75</v>
      </c>
      <c r="O291" s="15" t="s">
        <v>60</v>
      </c>
      <c r="P291" s="29"/>
      <c r="Q291" s="29"/>
      <c r="R291" s="29"/>
    </row>
    <row r="292" ht="15.75" customHeight="1">
      <c r="A292" s="15">
        <v>266.0</v>
      </c>
      <c r="B292" s="16" t="s">
        <v>800</v>
      </c>
      <c r="C292" s="15" t="s">
        <v>801</v>
      </c>
      <c r="D292" s="15"/>
      <c r="E292" s="15" t="s">
        <v>26</v>
      </c>
      <c r="F292" s="15">
        <v>5.0</v>
      </c>
      <c r="G292" s="15"/>
      <c r="H292" s="15"/>
      <c r="I292" s="15"/>
      <c r="J292" s="15"/>
      <c r="K292" s="15">
        <f t="shared" si="44"/>
        <v>5</v>
      </c>
      <c r="L292" s="15">
        <v>5.0</v>
      </c>
      <c r="M292" s="15"/>
      <c r="N292" s="15">
        <f t="shared" si="45"/>
        <v>5</v>
      </c>
      <c r="O292" s="15" t="s">
        <v>60</v>
      </c>
      <c r="P292" s="29"/>
      <c r="Q292" s="29"/>
      <c r="R292" s="29"/>
    </row>
    <row r="293" ht="15.75" customHeight="1">
      <c r="A293" s="15">
        <v>267.0</v>
      </c>
      <c r="B293" s="16" t="s">
        <v>802</v>
      </c>
      <c r="C293" s="15" t="s">
        <v>803</v>
      </c>
      <c r="D293" s="15" t="s">
        <v>804</v>
      </c>
      <c r="E293" s="15" t="s">
        <v>26</v>
      </c>
      <c r="F293" s="15">
        <v>500.0</v>
      </c>
      <c r="G293" s="15"/>
      <c r="H293" s="15"/>
      <c r="I293" s="15"/>
      <c r="J293" s="15"/>
      <c r="K293" s="15">
        <f t="shared" si="44"/>
        <v>500</v>
      </c>
      <c r="L293" s="15">
        <v>370.0</v>
      </c>
      <c r="M293" s="15"/>
      <c r="N293" s="15">
        <f t="shared" si="45"/>
        <v>370</v>
      </c>
      <c r="O293" s="15" t="s">
        <v>21</v>
      </c>
      <c r="P293" s="29"/>
      <c r="Q293" s="29"/>
      <c r="R293" s="29"/>
    </row>
    <row r="294" ht="15.75" customHeight="1">
      <c r="A294" s="15">
        <v>268.0</v>
      </c>
      <c r="B294" s="16" t="s">
        <v>805</v>
      </c>
      <c r="C294" s="15" t="s">
        <v>806</v>
      </c>
      <c r="D294" s="15" t="s">
        <v>807</v>
      </c>
      <c r="E294" s="15" t="s">
        <v>26</v>
      </c>
      <c r="F294" s="15">
        <v>300.0</v>
      </c>
      <c r="G294" s="15"/>
      <c r="H294" s="15"/>
      <c r="I294" s="15"/>
      <c r="J294" s="15"/>
      <c r="K294" s="15">
        <f t="shared" si="44"/>
        <v>300</v>
      </c>
      <c r="L294" s="15">
        <v>300.0</v>
      </c>
      <c r="M294" s="15"/>
      <c r="N294" s="15">
        <f t="shared" si="45"/>
        <v>300</v>
      </c>
      <c r="O294" s="15" t="s">
        <v>21</v>
      </c>
      <c r="P294" s="29"/>
      <c r="Q294" s="29"/>
      <c r="R294" s="29"/>
    </row>
    <row r="295" ht="15.75" customHeight="1">
      <c r="A295" s="15">
        <v>269.0</v>
      </c>
      <c r="B295" s="16" t="s">
        <v>808</v>
      </c>
      <c r="C295" s="15" t="s">
        <v>809</v>
      </c>
      <c r="D295" s="15"/>
      <c r="E295" s="15" t="s">
        <v>26</v>
      </c>
      <c r="F295" s="15">
        <v>10.0</v>
      </c>
      <c r="G295" s="15"/>
      <c r="H295" s="15"/>
      <c r="I295" s="15"/>
      <c r="J295" s="15"/>
      <c r="K295" s="15">
        <f t="shared" si="44"/>
        <v>10</v>
      </c>
      <c r="L295" s="15">
        <v>10.0</v>
      </c>
      <c r="M295" s="15"/>
      <c r="N295" s="15">
        <f t="shared" si="45"/>
        <v>10</v>
      </c>
      <c r="O295" s="15" t="s">
        <v>21</v>
      </c>
      <c r="P295" s="29"/>
      <c r="Q295" s="29"/>
      <c r="R295" s="29"/>
    </row>
    <row r="296" ht="15.75" customHeight="1">
      <c r="A296" s="15">
        <v>270.0</v>
      </c>
      <c r="B296" s="16" t="s">
        <v>810</v>
      </c>
      <c r="C296" s="15" t="s">
        <v>811</v>
      </c>
      <c r="D296" s="15"/>
      <c r="E296" s="15" t="s">
        <v>26</v>
      </c>
      <c r="F296" s="15">
        <v>0.0</v>
      </c>
      <c r="G296" s="15"/>
      <c r="H296" s="15"/>
      <c r="I296" s="15"/>
      <c r="J296" s="15"/>
      <c r="K296" s="15">
        <f t="shared" si="44"/>
        <v>0</v>
      </c>
      <c r="L296" s="15">
        <v>0.0</v>
      </c>
      <c r="M296" s="15"/>
      <c r="N296" s="15">
        <f t="shared" si="45"/>
        <v>0</v>
      </c>
      <c r="O296" s="15" t="s">
        <v>60</v>
      </c>
      <c r="P296" s="29"/>
      <c r="Q296" s="29"/>
      <c r="R296" s="29"/>
    </row>
    <row r="297" ht="15.75" customHeight="1">
      <c r="A297" s="15">
        <v>271.0</v>
      </c>
      <c r="B297" s="16" t="s">
        <v>812</v>
      </c>
      <c r="C297" s="15" t="s">
        <v>813</v>
      </c>
      <c r="D297" s="15" t="s">
        <v>814</v>
      </c>
      <c r="E297" s="15" t="s">
        <v>26</v>
      </c>
      <c r="F297" s="15">
        <v>0.0</v>
      </c>
      <c r="G297" s="15"/>
      <c r="H297" s="15"/>
      <c r="I297" s="15"/>
      <c r="J297" s="15"/>
      <c r="K297" s="15">
        <f t="shared" si="44"/>
        <v>0</v>
      </c>
      <c r="L297" s="15">
        <v>40.0</v>
      </c>
      <c r="M297" s="15"/>
      <c r="N297" s="15">
        <f t="shared" si="45"/>
        <v>40</v>
      </c>
      <c r="O297" s="15" t="s">
        <v>21</v>
      </c>
      <c r="P297" s="29"/>
      <c r="Q297" s="29"/>
      <c r="R297" s="29"/>
    </row>
    <row r="298" ht="15.75" customHeight="1">
      <c r="A298" s="15">
        <v>272.0</v>
      </c>
      <c r="B298" s="16" t="s">
        <v>815</v>
      </c>
      <c r="C298" s="15" t="s">
        <v>816</v>
      </c>
      <c r="D298" s="15"/>
      <c r="E298" s="15" t="s">
        <v>26</v>
      </c>
      <c r="F298" s="15">
        <v>0.0</v>
      </c>
      <c r="G298" s="15"/>
      <c r="H298" s="15"/>
      <c r="I298" s="15"/>
      <c r="J298" s="15"/>
      <c r="K298" s="15">
        <f t="shared" si="44"/>
        <v>0</v>
      </c>
      <c r="L298" s="15">
        <v>0.0</v>
      </c>
      <c r="M298" s="15"/>
      <c r="N298" s="15">
        <f t="shared" si="45"/>
        <v>0</v>
      </c>
      <c r="O298" s="15" t="s">
        <v>60</v>
      </c>
      <c r="P298" s="29"/>
      <c r="Q298" s="29"/>
      <c r="R298" s="29"/>
    </row>
    <row r="299" ht="15.75" customHeight="1">
      <c r="A299" s="15">
        <v>273.0</v>
      </c>
      <c r="B299" s="16" t="s">
        <v>817</v>
      </c>
      <c r="C299" s="15" t="s">
        <v>818</v>
      </c>
      <c r="D299" s="15"/>
      <c r="E299" s="15" t="s">
        <v>26</v>
      </c>
      <c r="F299" s="15">
        <v>5.0</v>
      </c>
      <c r="G299" s="15"/>
      <c r="H299" s="15"/>
      <c r="I299" s="15"/>
      <c r="J299" s="15"/>
      <c r="K299" s="15">
        <f t="shared" si="44"/>
        <v>5</v>
      </c>
      <c r="L299" s="15">
        <v>4.0</v>
      </c>
      <c r="M299" s="15"/>
      <c r="N299" s="15">
        <f t="shared" si="45"/>
        <v>4</v>
      </c>
      <c r="O299" s="15" t="s">
        <v>60</v>
      </c>
      <c r="P299" s="29"/>
      <c r="Q299" s="29"/>
      <c r="R299" s="29"/>
    </row>
    <row r="300" ht="15.75" customHeight="1">
      <c r="A300" s="15">
        <v>274.0</v>
      </c>
      <c r="B300" s="16" t="s">
        <v>819</v>
      </c>
      <c r="C300" s="15" t="s">
        <v>820</v>
      </c>
      <c r="D300" s="15"/>
      <c r="E300" s="15" t="s">
        <v>26</v>
      </c>
      <c r="F300" s="15">
        <v>0.15</v>
      </c>
      <c r="G300" s="15"/>
      <c r="H300" s="15"/>
      <c r="I300" s="15"/>
      <c r="J300" s="15"/>
      <c r="K300" s="15">
        <f t="shared" si="44"/>
        <v>0.15</v>
      </c>
      <c r="L300" s="15">
        <v>1.15</v>
      </c>
      <c r="M300" s="15"/>
      <c r="N300" s="15">
        <f t="shared" si="45"/>
        <v>1.15</v>
      </c>
      <c r="O300" s="15" t="s">
        <v>60</v>
      </c>
      <c r="P300" s="29"/>
      <c r="Q300" s="29"/>
      <c r="R300" s="29"/>
    </row>
    <row r="301" ht="15.75" customHeight="1">
      <c r="A301" s="15">
        <v>275.0</v>
      </c>
      <c r="B301" s="16" t="s">
        <v>821</v>
      </c>
      <c r="C301" s="15" t="s">
        <v>822</v>
      </c>
      <c r="D301" s="15"/>
      <c r="E301" s="15" t="s">
        <v>26</v>
      </c>
      <c r="F301" s="15">
        <v>500.0</v>
      </c>
      <c r="G301" s="15"/>
      <c r="H301" s="15"/>
      <c r="I301" s="15"/>
      <c r="J301" s="15"/>
      <c r="K301" s="15">
        <f t="shared" si="44"/>
        <v>500</v>
      </c>
      <c r="L301" s="15">
        <v>500.0</v>
      </c>
      <c r="M301" s="15"/>
      <c r="N301" s="15">
        <f t="shared" si="45"/>
        <v>500</v>
      </c>
      <c r="O301" s="15" t="s">
        <v>21</v>
      </c>
      <c r="P301" s="29"/>
      <c r="Q301" s="29"/>
      <c r="R301" s="29"/>
    </row>
    <row r="302" ht="15.75" customHeight="1">
      <c r="A302" s="15">
        <v>276.0</v>
      </c>
      <c r="B302" s="16" t="s">
        <v>823</v>
      </c>
      <c r="C302" s="15" t="s">
        <v>824</v>
      </c>
      <c r="D302" s="15" t="s">
        <v>825</v>
      </c>
      <c r="E302" s="15" t="s">
        <v>26</v>
      </c>
      <c r="F302" s="15">
        <v>25.0</v>
      </c>
      <c r="G302" s="15"/>
      <c r="H302" s="15"/>
      <c r="I302" s="15"/>
      <c r="J302" s="15"/>
      <c r="K302" s="15">
        <f t="shared" si="44"/>
        <v>25</v>
      </c>
      <c r="L302" s="15">
        <v>25.0</v>
      </c>
      <c r="M302" s="15"/>
      <c r="N302" s="15">
        <f t="shared" si="45"/>
        <v>25</v>
      </c>
      <c r="O302" s="15" t="s">
        <v>21</v>
      </c>
      <c r="P302" s="29"/>
      <c r="Q302" s="29"/>
      <c r="R302" s="29"/>
    </row>
    <row r="303" ht="15.75" customHeight="1">
      <c r="A303" s="15">
        <v>277.0</v>
      </c>
      <c r="B303" s="16" t="s">
        <v>823</v>
      </c>
      <c r="C303" s="15" t="s">
        <v>826</v>
      </c>
      <c r="D303" s="15" t="s">
        <v>825</v>
      </c>
      <c r="E303" s="15" t="s">
        <v>26</v>
      </c>
      <c r="F303" s="15">
        <v>2.0</v>
      </c>
      <c r="G303" s="15">
        <v>2.0</v>
      </c>
      <c r="H303" s="15"/>
      <c r="I303" s="15"/>
      <c r="J303" s="15"/>
      <c r="K303" s="15">
        <f t="shared" si="44"/>
        <v>0</v>
      </c>
      <c r="L303" s="15">
        <v>1.0</v>
      </c>
      <c r="M303" s="15"/>
      <c r="N303" s="15">
        <f t="shared" si="45"/>
        <v>1</v>
      </c>
      <c r="O303" s="15" t="s">
        <v>60</v>
      </c>
      <c r="P303" s="29"/>
      <c r="Q303" s="29"/>
      <c r="R303" s="29"/>
    </row>
    <row r="304" ht="15.75" customHeight="1">
      <c r="A304" s="15">
        <v>278.0</v>
      </c>
      <c r="B304" s="16" t="s">
        <v>827</v>
      </c>
      <c r="C304" s="15" t="s">
        <v>828</v>
      </c>
      <c r="D304" s="15" t="s">
        <v>829</v>
      </c>
      <c r="E304" s="15" t="s">
        <v>26</v>
      </c>
      <c r="F304" s="15">
        <v>250.0</v>
      </c>
      <c r="G304" s="15"/>
      <c r="H304" s="15"/>
      <c r="I304" s="15"/>
      <c r="J304" s="15"/>
      <c r="K304" s="15">
        <f t="shared" si="44"/>
        <v>250</v>
      </c>
      <c r="L304" s="15">
        <v>175.0</v>
      </c>
      <c r="M304" s="15"/>
      <c r="N304" s="15">
        <f t="shared" si="45"/>
        <v>175</v>
      </c>
      <c r="O304" s="15" t="s">
        <v>21</v>
      </c>
      <c r="P304" s="29"/>
      <c r="Q304" s="29"/>
      <c r="R304" s="29"/>
    </row>
    <row r="305" ht="15.75" customHeight="1">
      <c r="A305" s="15">
        <v>279.0</v>
      </c>
      <c r="B305" s="16" t="s">
        <v>827</v>
      </c>
      <c r="C305" s="15" t="s">
        <v>828</v>
      </c>
      <c r="D305" s="15" t="s">
        <v>829</v>
      </c>
      <c r="E305" s="15" t="s">
        <v>26</v>
      </c>
      <c r="F305" s="15">
        <v>0.0</v>
      </c>
      <c r="G305" s="15"/>
      <c r="H305" s="15"/>
      <c r="I305" s="15"/>
      <c r="J305" s="15"/>
      <c r="K305" s="15">
        <f t="shared" si="44"/>
        <v>0</v>
      </c>
      <c r="L305" s="15">
        <v>250.0</v>
      </c>
      <c r="M305" s="15"/>
      <c r="N305" s="15">
        <f t="shared" si="45"/>
        <v>250</v>
      </c>
      <c r="O305" s="15" t="s">
        <v>60</v>
      </c>
      <c r="P305" s="29"/>
      <c r="Q305" s="29"/>
      <c r="R305" s="29"/>
    </row>
    <row r="306" ht="15.75" customHeight="1">
      <c r="A306" s="15">
        <v>280.0</v>
      </c>
      <c r="B306" s="16" t="s">
        <v>830</v>
      </c>
      <c r="C306" s="15" t="s">
        <v>831</v>
      </c>
      <c r="D306" s="15" t="s">
        <v>832</v>
      </c>
      <c r="E306" s="15" t="s">
        <v>26</v>
      </c>
      <c r="F306" s="15">
        <v>5.0</v>
      </c>
      <c r="G306" s="15"/>
      <c r="H306" s="15"/>
      <c r="I306" s="15"/>
      <c r="J306" s="15"/>
      <c r="K306" s="15">
        <f t="shared" si="44"/>
        <v>5</v>
      </c>
      <c r="L306" s="15">
        <v>5.0</v>
      </c>
      <c r="M306" s="15"/>
      <c r="N306" s="15">
        <f t="shared" si="45"/>
        <v>5</v>
      </c>
      <c r="O306" s="15" t="s">
        <v>21</v>
      </c>
      <c r="P306" s="29"/>
      <c r="Q306" s="29"/>
      <c r="R306" s="29"/>
    </row>
    <row r="307" ht="15.75" customHeight="1">
      <c r="A307" s="15">
        <v>281.0</v>
      </c>
      <c r="B307" s="16" t="s">
        <v>833</v>
      </c>
      <c r="C307" s="15" t="s">
        <v>834</v>
      </c>
      <c r="D307" s="15"/>
      <c r="E307" s="15" t="s">
        <v>26</v>
      </c>
      <c r="F307" s="15">
        <v>0.5</v>
      </c>
      <c r="G307" s="15"/>
      <c r="H307" s="15"/>
      <c r="I307" s="15">
        <v>1.0</v>
      </c>
      <c r="J307" s="15"/>
      <c r="K307" s="15">
        <f t="shared" si="44"/>
        <v>1.5</v>
      </c>
      <c r="L307" s="15">
        <v>1.0</v>
      </c>
      <c r="M307" s="18">
        <v>0.5</v>
      </c>
      <c r="N307" s="15">
        <f t="shared" si="45"/>
        <v>0.5</v>
      </c>
      <c r="O307" s="15" t="s">
        <v>60</v>
      </c>
      <c r="P307" s="29"/>
      <c r="Q307" s="29"/>
      <c r="R307" s="29"/>
    </row>
    <row r="308" ht="15.75" customHeight="1">
      <c r="A308" s="15">
        <v>282.0</v>
      </c>
      <c r="B308" s="16" t="s">
        <v>835</v>
      </c>
      <c r="C308" s="15" t="s">
        <v>836</v>
      </c>
      <c r="D308" s="15"/>
      <c r="E308" s="15" t="s">
        <v>26</v>
      </c>
      <c r="F308" s="15">
        <v>250.0</v>
      </c>
      <c r="G308" s="15"/>
      <c r="H308" s="15"/>
      <c r="I308" s="15"/>
      <c r="J308" s="15"/>
      <c r="K308" s="15">
        <f t="shared" si="44"/>
        <v>250</v>
      </c>
      <c r="L308" s="15">
        <v>300.0</v>
      </c>
      <c r="M308" s="15"/>
      <c r="N308" s="15">
        <f t="shared" si="45"/>
        <v>300</v>
      </c>
      <c r="O308" s="15" t="s">
        <v>21</v>
      </c>
      <c r="P308" s="29"/>
      <c r="Q308" s="29"/>
      <c r="R308" s="29"/>
    </row>
    <row r="309" ht="15.75" customHeight="1">
      <c r="A309" s="15">
        <v>283.0</v>
      </c>
      <c r="B309" s="16" t="s">
        <v>837</v>
      </c>
      <c r="C309" s="15" t="s">
        <v>838</v>
      </c>
      <c r="D309" s="15"/>
      <c r="E309" s="15" t="s">
        <v>26</v>
      </c>
      <c r="F309" s="15">
        <v>5.0</v>
      </c>
      <c r="G309" s="15">
        <v>1.0</v>
      </c>
      <c r="H309" s="15"/>
      <c r="I309" s="15"/>
      <c r="J309" s="15"/>
      <c r="K309" s="15">
        <f t="shared" si="44"/>
        <v>4</v>
      </c>
      <c r="L309" s="15">
        <v>4.0</v>
      </c>
      <c r="M309" s="15"/>
      <c r="N309" s="15">
        <f t="shared" si="45"/>
        <v>4</v>
      </c>
      <c r="O309" s="15" t="s">
        <v>60</v>
      </c>
      <c r="P309" s="29"/>
      <c r="Q309" s="29"/>
      <c r="R309" s="29"/>
    </row>
    <row r="310" ht="15.75" customHeight="1">
      <c r="A310" s="15">
        <v>284.0</v>
      </c>
      <c r="B310" s="16" t="s">
        <v>839</v>
      </c>
      <c r="C310" s="15" t="s">
        <v>840</v>
      </c>
      <c r="D310" s="15" t="s">
        <v>841</v>
      </c>
      <c r="E310" s="15" t="s">
        <v>26</v>
      </c>
      <c r="F310" s="15">
        <v>0.0</v>
      </c>
      <c r="G310" s="15"/>
      <c r="H310" s="15"/>
      <c r="I310" s="15"/>
      <c r="J310" s="15"/>
      <c r="K310" s="15">
        <f t="shared" si="44"/>
        <v>0</v>
      </c>
      <c r="L310" s="15">
        <v>0.0</v>
      </c>
      <c r="M310" s="15"/>
      <c r="N310" s="15">
        <f t="shared" si="45"/>
        <v>0</v>
      </c>
      <c r="O310" s="15" t="s">
        <v>21</v>
      </c>
      <c r="P310" s="29"/>
      <c r="Q310" s="29"/>
      <c r="R310" s="29"/>
    </row>
    <row r="311" ht="15.75" customHeight="1">
      <c r="A311" s="15">
        <v>285.0</v>
      </c>
      <c r="B311" s="16" t="s">
        <v>842</v>
      </c>
      <c r="C311" s="15" t="s">
        <v>843</v>
      </c>
      <c r="D311" s="15"/>
      <c r="E311" s="15" t="s">
        <v>26</v>
      </c>
      <c r="F311" s="15">
        <v>200.0</v>
      </c>
      <c r="G311" s="15"/>
      <c r="H311" s="15"/>
      <c r="I311" s="15"/>
      <c r="J311" s="15"/>
      <c r="K311" s="15">
        <f t="shared" si="44"/>
        <v>200</v>
      </c>
      <c r="L311" s="15">
        <v>150.0</v>
      </c>
      <c r="M311" s="15"/>
      <c r="N311" s="15">
        <f t="shared" si="45"/>
        <v>150</v>
      </c>
      <c r="O311" s="15" t="s">
        <v>21</v>
      </c>
      <c r="P311" s="29"/>
      <c r="Q311" s="29"/>
      <c r="R311" s="29"/>
    </row>
    <row r="312" ht="15.75" customHeight="1">
      <c r="A312" s="15">
        <v>286.0</v>
      </c>
      <c r="B312" s="16" t="s">
        <v>844</v>
      </c>
      <c r="C312" s="15" t="s">
        <v>845</v>
      </c>
      <c r="D312" s="15"/>
      <c r="E312" s="15" t="s">
        <v>84</v>
      </c>
      <c r="F312" s="15">
        <v>750.0</v>
      </c>
      <c r="G312" s="15"/>
      <c r="H312" s="15"/>
      <c r="I312" s="15"/>
      <c r="J312" s="15"/>
      <c r="K312" s="15">
        <f t="shared" si="44"/>
        <v>750</v>
      </c>
      <c r="L312" s="15">
        <v>400.0</v>
      </c>
      <c r="M312" s="15"/>
      <c r="N312" s="15">
        <f t="shared" si="45"/>
        <v>400</v>
      </c>
      <c r="O312" s="15" t="s">
        <v>151</v>
      </c>
      <c r="P312" s="29"/>
      <c r="Q312" s="29"/>
      <c r="R312" s="29"/>
    </row>
    <row r="313" ht="15.75" customHeight="1">
      <c r="A313" s="15">
        <v>287.0</v>
      </c>
      <c r="B313" s="16" t="s">
        <v>846</v>
      </c>
      <c r="C313" s="15" t="s">
        <v>847</v>
      </c>
      <c r="D313" s="15"/>
      <c r="E313" s="15"/>
      <c r="F313" s="15">
        <v>0.0</v>
      </c>
      <c r="G313" s="15"/>
      <c r="H313" s="15"/>
      <c r="I313" s="15"/>
      <c r="J313" s="15"/>
      <c r="K313" s="15">
        <f t="shared" si="44"/>
        <v>0</v>
      </c>
      <c r="L313" s="15">
        <v>0.0</v>
      </c>
      <c r="M313" s="15"/>
      <c r="N313" s="15">
        <f t="shared" si="45"/>
        <v>0</v>
      </c>
      <c r="O313" s="15" t="s">
        <v>21</v>
      </c>
      <c r="P313" s="29"/>
      <c r="Q313" s="29"/>
      <c r="R313" s="29"/>
    </row>
    <row r="314" ht="15.75" customHeight="1">
      <c r="A314" s="15">
        <v>288.0</v>
      </c>
      <c r="B314" s="16" t="s">
        <v>848</v>
      </c>
      <c r="C314" s="15" t="s">
        <v>849</v>
      </c>
      <c r="D314" s="15" t="s">
        <v>850</v>
      </c>
      <c r="E314" s="15"/>
      <c r="F314" s="15">
        <v>25.0</v>
      </c>
      <c r="G314" s="15"/>
      <c r="H314" s="15"/>
      <c r="I314" s="15"/>
      <c r="J314" s="15"/>
      <c r="K314" s="15">
        <f t="shared" si="44"/>
        <v>25</v>
      </c>
      <c r="L314" s="15">
        <v>25.0</v>
      </c>
      <c r="M314" s="15"/>
      <c r="N314" s="15">
        <f t="shared" si="45"/>
        <v>25</v>
      </c>
      <c r="O314" s="15" t="s">
        <v>21</v>
      </c>
      <c r="P314" s="29"/>
      <c r="Q314" s="29"/>
      <c r="R314" s="29"/>
    </row>
    <row r="315" ht="15.75" customHeight="1">
      <c r="A315" s="15">
        <v>289.0</v>
      </c>
      <c r="B315" s="16" t="s">
        <v>851</v>
      </c>
      <c r="C315" s="15" t="s">
        <v>852</v>
      </c>
      <c r="D315" s="15"/>
      <c r="E315" s="15" t="s">
        <v>50</v>
      </c>
      <c r="F315" s="15">
        <v>5.0</v>
      </c>
      <c r="G315" s="15">
        <v>1.0</v>
      </c>
      <c r="H315" s="15"/>
      <c r="I315" s="15">
        <v>1.0</v>
      </c>
      <c r="J315" s="15"/>
      <c r="K315" s="15">
        <f t="shared" si="44"/>
        <v>5</v>
      </c>
      <c r="L315" s="15">
        <v>100.0</v>
      </c>
      <c r="M315" s="15"/>
      <c r="N315" s="15">
        <f t="shared" si="45"/>
        <v>100</v>
      </c>
      <c r="O315" s="15" t="s">
        <v>60</v>
      </c>
      <c r="P315" s="29"/>
      <c r="Q315" s="29"/>
      <c r="R315" s="29"/>
    </row>
    <row r="316" ht="15.75" customHeight="1">
      <c r="A316" s="15">
        <v>290.0</v>
      </c>
      <c r="B316" s="16" t="s">
        <v>853</v>
      </c>
      <c r="C316" s="15" t="s">
        <v>854</v>
      </c>
      <c r="D316" s="15"/>
      <c r="E316" s="15" t="s">
        <v>26</v>
      </c>
      <c r="F316" s="15">
        <v>3.5</v>
      </c>
      <c r="G316" s="15"/>
      <c r="H316" s="15"/>
      <c r="I316" s="15"/>
      <c r="J316" s="15"/>
      <c r="K316" s="15">
        <f t="shared" si="44"/>
        <v>3.5</v>
      </c>
      <c r="L316" s="15">
        <v>3.75</v>
      </c>
      <c r="M316" s="15"/>
      <c r="N316" s="15">
        <f t="shared" si="45"/>
        <v>3.75</v>
      </c>
      <c r="O316" s="15" t="s">
        <v>60</v>
      </c>
      <c r="P316" s="29"/>
      <c r="Q316" s="29"/>
      <c r="R316" s="29"/>
    </row>
    <row r="317" ht="15.75" customHeight="1">
      <c r="A317" s="15">
        <v>291.0</v>
      </c>
      <c r="B317" s="16" t="s">
        <v>855</v>
      </c>
      <c r="C317" s="15" t="s">
        <v>856</v>
      </c>
      <c r="D317" s="15"/>
      <c r="E317" s="15" t="s">
        <v>84</v>
      </c>
      <c r="F317" s="15">
        <v>0.0</v>
      </c>
      <c r="G317" s="15"/>
      <c r="H317" s="15"/>
      <c r="I317" s="15"/>
      <c r="J317" s="15"/>
      <c r="K317" s="15">
        <f t="shared" si="44"/>
        <v>0</v>
      </c>
      <c r="L317" s="15">
        <v>0.0</v>
      </c>
      <c r="M317" s="15"/>
      <c r="N317" s="15">
        <f t="shared" si="45"/>
        <v>0</v>
      </c>
      <c r="O317" s="15" t="s">
        <v>60</v>
      </c>
      <c r="P317" s="29"/>
      <c r="Q317" s="29"/>
      <c r="R317" s="29"/>
    </row>
    <row r="318" ht="15.75" customHeight="1">
      <c r="A318" s="15">
        <v>292.0</v>
      </c>
      <c r="B318" s="16" t="s">
        <v>857</v>
      </c>
      <c r="C318" s="15" t="s">
        <v>858</v>
      </c>
      <c r="D318" s="15" t="s">
        <v>859</v>
      </c>
      <c r="E318" s="15" t="s">
        <v>26</v>
      </c>
      <c r="F318" s="15">
        <v>25.0</v>
      </c>
      <c r="G318" s="15"/>
      <c r="H318" s="15"/>
      <c r="I318" s="15"/>
      <c r="J318" s="15"/>
      <c r="K318" s="15">
        <f t="shared" si="44"/>
        <v>25</v>
      </c>
      <c r="L318" s="15">
        <v>25.0</v>
      </c>
      <c r="M318" s="15"/>
      <c r="N318" s="15">
        <f t="shared" si="45"/>
        <v>25</v>
      </c>
      <c r="O318" s="15" t="s">
        <v>21</v>
      </c>
      <c r="P318" s="29"/>
      <c r="Q318" s="29"/>
      <c r="R318" s="29"/>
    </row>
    <row r="319" ht="15.75" customHeight="1">
      <c r="A319" s="15">
        <v>293.0</v>
      </c>
      <c r="B319" s="16" t="s">
        <v>860</v>
      </c>
      <c r="C319" s="15" t="s">
        <v>861</v>
      </c>
      <c r="D319" s="15"/>
      <c r="E319" s="15" t="s">
        <v>26</v>
      </c>
      <c r="F319" s="15">
        <v>1.0</v>
      </c>
      <c r="G319" s="15"/>
      <c r="H319" s="15"/>
      <c r="I319" s="15"/>
      <c r="J319" s="15"/>
      <c r="K319" s="15">
        <f t="shared" si="44"/>
        <v>1</v>
      </c>
      <c r="L319" s="15">
        <v>1.5</v>
      </c>
      <c r="M319" s="15"/>
      <c r="N319" s="15">
        <f t="shared" si="45"/>
        <v>1.5</v>
      </c>
      <c r="O319" s="15" t="s">
        <v>60</v>
      </c>
      <c r="P319" s="29"/>
      <c r="Q319" s="29"/>
      <c r="R319" s="29"/>
    </row>
    <row r="320" ht="15.75" customHeight="1">
      <c r="A320" s="15">
        <v>294.0</v>
      </c>
      <c r="B320" s="16" t="s">
        <v>862</v>
      </c>
      <c r="C320" s="15" t="s">
        <v>863</v>
      </c>
      <c r="D320" s="15" t="s">
        <v>864</v>
      </c>
      <c r="E320" s="15" t="s">
        <v>26</v>
      </c>
      <c r="F320" s="15">
        <v>0.25</v>
      </c>
      <c r="G320" s="15"/>
      <c r="H320" s="15"/>
      <c r="I320" s="15"/>
      <c r="J320" s="15"/>
      <c r="K320" s="15">
        <f t="shared" si="44"/>
        <v>0.25</v>
      </c>
      <c r="L320" s="15">
        <v>0.25</v>
      </c>
      <c r="M320" s="15"/>
      <c r="N320" s="15">
        <f t="shared" si="45"/>
        <v>0.25</v>
      </c>
      <c r="O320" s="15" t="s">
        <v>60</v>
      </c>
      <c r="P320" s="29"/>
      <c r="Q320" s="29"/>
      <c r="R320" s="29"/>
    </row>
    <row r="321" ht="15.75" customHeight="1">
      <c r="A321" s="15">
        <v>295.0</v>
      </c>
      <c r="B321" s="16" t="s">
        <v>865</v>
      </c>
      <c r="C321" s="15" t="s">
        <v>866</v>
      </c>
      <c r="D321" s="15"/>
      <c r="E321" s="15"/>
      <c r="F321" s="15">
        <v>0.5</v>
      </c>
      <c r="G321" s="15">
        <v>0.5</v>
      </c>
      <c r="H321" s="15"/>
      <c r="I321" s="15"/>
      <c r="J321" s="15"/>
      <c r="K321" s="15">
        <f t="shared" si="44"/>
        <v>0</v>
      </c>
      <c r="L321" s="15">
        <v>0.5</v>
      </c>
      <c r="M321" s="15"/>
      <c r="N321" s="15">
        <f t="shared" si="45"/>
        <v>0.5</v>
      </c>
      <c r="O321" s="15" t="s">
        <v>60</v>
      </c>
      <c r="P321" s="29"/>
      <c r="Q321" s="29"/>
      <c r="R321" s="29"/>
    </row>
    <row r="322" ht="15.75" customHeight="1">
      <c r="A322" s="15">
        <v>296.0</v>
      </c>
      <c r="B322" s="16" t="s">
        <v>867</v>
      </c>
      <c r="C322" s="15" t="s">
        <v>868</v>
      </c>
      <c r="D322" s="15" t="s">
        <v>869</v>
      </c>
      <c r="E322" s="15" t="s">
        <v>26</v>
      </c>
      <c r="F322" s="15">
        <v>25.0</v>
      </c>
      <c r="G322" s="15"/>
      <c r="H322" s="15"/>
      <c r="I322" s="15"/>
      <c r="J322" s="15"/>
      <c r="K322" s="15">
        <f t="shared" si="44"/>
        <v>25</v>
      </c>
      <c r="L322" s="15">
        <v>50.0</v>
      </c>
      <c r="M322" s="15"/>
      <c r="N322" s="15">
        <f t="shared" si="45"/>
        <v>50</v>
      </c>
      <c r="O322" s="15" t="s">
        <v>21</v>
      </c>
      <c r="P322" s="29"/>
      <c r="Q322" s="29"/>
      <c r="R322" s="29"/>
    </row>
    <row r="323" ht="15.75" customHeight="1">
      <c r="A323" s="15">
        <v>297.0</v>
      </c>
      <c r="B323" s="16" t="s">
        <v>870</v>
      </c>
      <c r="C323" s="15" t="s">
        <v>871</v>
      </c>
      <c r="D323" s="15"/>
      <c r="E323" s="15" t="s">
        <v>26</v>
      </c>
      <c r="F323" s="15">
        <v>2.0</v>
      </c>
      <c r="G323" s="15"/>
      <c r="H323" s="15"/>
      <c r="I323" s="15"/>
      <c r="J323" s="15"/>
      <c r="K323" s="15">
        <f t="shared" si="44"/>
        <v>2</v>
      </c>
      <c r="L323" s="15">
        <v>1.0</v>
      </c>
      <c r="M323" s="15"/>
      <c r="N323" s="15">
        <f t="shared" si="45"/>
        <v>1</v>
      </c>
      <c r="O323" s="15" t="s">
        <v>60</v>
      </c>
      <c r="P323" s="29"/>
      <c r="Q323" s="29"/>
      <c r="R323" s="29"/>
    </row>
    <row r="324" ht="15.75" customHeight="1">
      <c r="A324" s="15">
        <v>298.0</v>
      </c>
      <c r="B324" s="16" t="s">
        <v>872</v>
      </c>
      <c r="C324" s="15" t="s">
        <v>873</v>
      </c>
      <c r="D324" s="15"/>
      <c r="E324" s="15" t="s">
        <v>50</v>
      </c>
      <c r="F324" s="15">
        <v>0.0</v>
      </c>
      <c r="G324" s="15"/>
      <c r="H324" s="15"/>
      <c r="I324" s="15"/>
      <c r="J324" s="15"/>
      <c r="K324" s="15">
        <f t="shared" si="44"/>
        <v>0</v>
      </c>
      <c r="L324" s="15">
        <v>0.0</v>
      </c>
      <c r="M324" s="15"/>
      <c r="N324" s="15">
        <f t="shared" si="45"/>
        <v>0</v>
      </c>
      <c r="O324" s="15" t="s">
        <v>663</v>
      </c>
      <c r="P324" s="29"/>
      <c r="Q324" s="29"/>
      <c r="R324" s="29"/>
    </row>
    <row r="325" ht="15.75" customHeight="1">
      <c r="A325" s="15">
        <v>299.0</v>
      </c>
      <c r="B325" s="16" t="s">
        <v>874</v>
      </c>
      <c r="C325" s="15" t="s">
        <v>875</v>
      </c>
      <c r="D325" s="15"/>
      <c r="E325" s="15" t="s">
        <v>249</v>
      </c>
      <c r="F325" s="15">
        <v>0.0</v>
      </c>
      <c r="G325" s="15"/>
      <c r="H325" s="15"/>
      <c r="I325" s="15"/>
      <c r="J325" s="15"/>
      <c r="K325" s="15">
        <f t="shared" si="44"/>
        <v>0</v>
      </c>
      <c r="L325" s="15">
        <v>0.0</v>
      </c>
      <c r="M325" s="15"/>
      <c r="N325" s="15">
        <f t="shared" si="45"/>
        <v>0</v>
      </c>
      <c r="O325" s="15" t="s">
        <v>663</v>
      </c>
      <c r="P325" s="29"/>
      <c r="Q325" s="29"/>
      <c r="R325" s="29"/>
    </row>
    <row r="326" ht="15.75" customHeight="1">
      <c r="A326" s="15">
        <v>300.0</v>
      </c>
      <c r="B326" s="16" t="s">
        <v>876</v>
      </c>
      <c r="C326" s="15" t="s">
        <v>877</v>
      </c>
      <c r="D326" s="15" t="s">
        <v>878</v>
      </c>
      <c r="E326" s="15" t="s">
        <v>26</v>
      </c>
      <c r="F326" s="15">
        <v>100.0</v>
      </c>
      <c r="G326" s="15"/>
      <c r="H326" s="15"/>
      <c r="I326" s="15"/>
      <c r="J326" s="15"/>
      <c r="K326" s="15">
        <f t="shared" si="44"/>
        <v>100</v>
      </c>
      <c r="L326" s="15">
        <v>70.0</v>
      </c>
      <c r="M326" s="15"/>
      <c r="N326" s="15">
        <f t="shared" si="45"/>
        <v>70</v>
      </c>
      <c r="O326" s="15" t="s">
        <v>21</v>
      </c>
      <c r="P326" s="29"/>
      <c r="Q326" s="29"/>
      <c r="R326" s="29"/>
    </row>
    <row r="327" ht="15.75" customHeight="1">
      <c r="A327" s="15">
        <v>301.0</v>
      </c>
      <c r="B327" s="16" t="s">
        <v>879</v>
      </c>
      <c r="C327" s="15" t="s">
        <v>880</v>
      </c>
      <c r="D327" s="15"/>
      <c r="E327" s="15" t="s">
        <v>26</v>
      </c>
      <c r="F327" s="15">
        <v>0.1</v>
      </c>
      <c r="G327" s="15"/>
      <c r="H327" s="15"/>
      <c r="I327" s="15"/>
      <c r="J327" s="15"/>
      <c r="K327" s="15">
        <f t="shared" si="44"/>
        <v>0.1</v>
      </c>
      <c r="L327" s="15">
        <v>0.1</v>
      </c>
      <c r="M327" s="15"/>
      <c r="N327" s="15">
        <f t="shared" si="45"/>
        <v>0.1</v>
      </c>
      <c r="O327" s="15" t="s">
        <v>60</v>
      </c>
      <c r="P327" s="29"/>
      <c r="Q327" s="29"/>
      <c r="R327" s="29"/>
    </row>
    <row r="328" ht="15.75" customHeight="1">
      <c r="A328" s="15">
        <v>302.0</v>
      </c>
      <c r="B328" s="16" t="s">
        <v>881</v>
      </c>
      <c r="C328" s="15" t="s">
        <v>882</v>
      </c>
      <c r="D328" s="15"/>
      <c r="E328" s="15" t="s">
        <v>26</v>
      </c>
      <c r="F328" s="15">
        <v>1.5</v>
      </c>
      <c r="G328" s="15"/>
      <c r="H328" s="15"/>
      <c r="I328" s="15"/>
      <c r="J328" s="15"/>
      <c r="K328" s="15">
        <f t="shared" si="44"/>
        <v>1.5</v>
      </c>
      <c r="L328" s="15">
        <v>1.0</v>
      </c>
      <c r="M328" s="15"/>
      <c r="N328" s="15">
        <f t="shared" si="45"/>
        <v>1</v>
      </c>
      <c r="O328" s="15" t="s">
        <v>60</v>
      </c>
      <c r="P328" s="29"/>
      <c r="Q328" s="29"/>
      <c r="R328" s="29"/>
    </row>
    <row r="329" ht="15.75" customHeight="1">
      <c r="A329" s="15">
        <v>303.0</v>
      </c>
      <c r="B329" s="16" t="s">
        <v>883</v>
      </c>
      <c r="C329" s="15" t="s">
        <v>884</v>
      </c>
      <c r="D329" s="15"/>
      <c r="E329" s="15" t="s">
        <v>26</v>
      </c>
      <c r="F329" s="15">
        <v>1.0</v>
      </c>
      <c r="G329" s="15">
        <v>0.2</v>
      </c>
      <c r="H329" s="15"/>
      <c r="I329" s="15"/>
      <c r="J329" s="15"/>
      <c r="K329" s="15">
        <f t="shared" si="44"/>
        <v>0.8</v>
      </c>
      <c r="L329" s="15">
        <v>0.6</v>
      </c>
      <c r="M329" s="15"/>
      <c r="N329" s="15">
        <f t="shared" si="45"/>
        <v>0.6</v>
      </c>
      <c r="O329" s="15" t="s">
        <v>60</v>
      </c>
      <c r="P329" s="29"/>
      <c r="Q329" s="29"/>
      <c r="R329" s="29"/>
    </row>
    <row r="330" ht="15.75" customHeight="1">
      <c r="A330" s="15">
        <v>304.0</v>
      </c>
      <c r="B330" s="16" t="s">
        <v>885</v>
      </c>
      <c r="C330" s="15" t="s">
        <v>886</v>
      </c>
      <c r="D330" s="15"/>
      <c r="E330" s="15" t="s">
        <v>26</v>
      </c>
      <c r="F330" s="15">
        <v>50.0</v>
      </c>
      <c r="G330" s="15"/>
      <c r="H330" s="15"/>
      <c r="I330" s="15"/>
      <c r="J330" s="15"/>
      <c r="K330" s="15">
        <f t="shared" si="44"/>
        <v>50</v>
      </c>
      <c r="L330" s="15">
        <v>25.0</v>
      </c>
      <c r="M330" s="15"/>
      <c r="N330" s="15">
        <f t="shared" si="45"/>
        <v>25</v>
      </c>
      <c r="O330" s="15" t="s">
        <v>21</v>
      </c>
      <c r="P330" s="29"/>
      <c r="Q330" s="29"/>
      <c r="R330" s="29"/>
    </row>
    <row r="331" ht="15.75" customHeight="1">
      <c r="A331" s="15">
        <v>305.0</v>
      </c>
      <c r="B331" s="16" t="s">
        <v>885</v>
      </c>
      <c r="C331" s="15" t="s">
        <v>887</v>
      </c>
      <c r="D331" s="15"/>
      <c r="E331" s="15" t="s">
        <v>50</v>
      </c>
      <c r="F331" s="15">
        <v>2.0</v>
      </c>
      <c r="G331" s="15"/>
      <c r="H331" s="15"/>
      <c r="I331" s="15"/>
      <c r="J331" s="15"/>
      <c r="K331" s="15">
        <f t="shared" si="44"/>
        <v>2</v>
      </c>
      <c r="L331" s="15">
        <v>1.0</v>
      </c>
      <c r="M331" s="15"/>
      <c r="N331" s="15">
        <f t="shared" si="45"/>
        <v>1</v>
      </c>
      <c r="O331" s="15" t="s">
        <v>60</v>
      </c>
      <c r="P331" s="29"/>
      <c r="Q331" s="29"/>
      <c r="R331" s="29"/>
    </row>
    <row r="332" ht="15.75" customHeight="1">
      <c r="A332" s="15">
        <v>306.0</v>
      </c>
      <c r="B332" s="16" t="s">
        <v>888</v>
      </c>
      <c r="C332" s="15" t="s">
        <v>889</v>
      </c>
      <c r="D332" s="15" t="s">
        <v>890</v>
      </c>
      <c r="E332" s="15" t="s">
        <v>26</v>
      </c>
      <c r="F332" s="15">
        <v>100.0</v>
      </c>
      <c r="G332" s="15">
        <v>50.0</v>
      </c>
      <c r="H332" s="15"/>
      <c r="I332" s="15"/>
      <c r="J332" s="15"/>
      <c r="K332" s="15">
        <f t="shared" si="44"/>
        <v>50</v>
      </c>
      <c r="L332" s="15">
        <v>50.0</v>
      </c>
      <c r="M332" s="15"/>
      <c r="N332" s="15">
        <f t="shared" si="45"/>
        <v>50</v>
      </c>
      <c r="O332" s="15" t="s">
        <v>21</v>
      </c>
      <c r="P332" s="29"/>
      <c r="Q332" s="29"/>
      <c r="R332" s="29"/>
    </row>
    <row r="333" ht="15.75" customHeight="1">
      <c r="A333" s="15">
        <v>307.0</v>
      </c>
      <c r="B333" s="16" t="s">
        <v>891</v>
      </c>
      <c r="C333" s="15" t="s">
        <v>892</v>
      </c>
      <c r="D333" s="15" t="s">
        <v>893</v>
      </c>
      <c r="E333" s="15"/>
      <c r="F333" s="15">
        <v>25.0</v>
      </c>
      <c r="G333" s="15"/>
      <c r="H333" s="15"/>
      <c r="I333" s="15"/>
      <c r="J333" s="15"/>
      <c r="K333" s="15">
        <f t="shared" si="44"/>
        <v>25</v>
      </c>
      <c r="L333" s="15">
        <v>25.0</v>
      </c>
      <c r="M333" s="15"/>
      <c r="N333" s="15">
        <f t="shared" si="45"/>
        <v>25</v>
      </c>
      <c r="O333" s="15" t="s">
        <v>21</v>
      </c>
      <c r="P333" s="29"/>
      <c r="Q333" s="29"/>
      <c r="R333" s="29"/>
    </row>
    <row r="334" ht="15.75" customHeight="1">
      <c r="A334" s="15">
        <v>308.0</v>
      </c>
      <c r="B334" s="16" t="s">
        <v>894</v>
      </c>
      <c r="C334" s="15" t="s">
        <v>895</v>
      </c>
      <c r="D334" s="15"/>
      <c r="E334" s="15" t="s">
        <v>84</v>
      </c>
      <c r="F334" s="15">
        <v>20.0</v>
      </c>
      <c r="G334" s="15"/>
      <c r="H334" s="15"/>
      <c r="I334" s="15"/>
      <c r="J334" s="15"/>
      <c r="K334" s="15">
        <f t="shared" si="44"/>
        <v>20</v>
      </c>
      <c r="L334" s="15">
        <v>25.0</v>
      </c>
      <c r="M334" s="15"/>
      <c r="N334" s="15">
        <f t="shared" si="45"/>
        <v>25</v>
      </c>
      <c r="O334" s="15" t="s">
        <v>21</v>
      </c>
      <c r="P334" s="29"/>
      <c r="Q334" s="29"/>
      <c r="R334" s="29"/>
    </row>
    <row r="335" ht="15.75" customHeight="1">
      <c r="A335" s="15">
        <v>309.0</v>
      </c>
      <c r="B335" s="16" t="s">
        <v>896</v>
      </c>
      <c r="C335" s="15" t="s">
        <v>897</v>
      </c>
      <c r="D335" s="15" t="s">
        <v>898</v>
      </c>
      <c r="E335" s="15" t="s">
        <v>26</v>
      </c>
      <c r="F335" s="15">
        <v>25.0</v>
      </c>
      <c r="G335" s="15"/>
      <c r="H335" s="15"/>
      <c r="I335" s="15"/>
      <c r="J335" s="15"/>
      <c r="K335" s="15">
        <f t="shared" si="44"/>
        <v>25</v>
      </c>
      <c r="L335" s="15">
        <v>25.0</v>
      </c>
      <c r="M335" s="15"/>
      <c r="N335" s="15">
        <f t="shared" si="45"/>
        <v>25</v>
      </c>
      <c r="O335" s="15" t="s">
        <v>21</v>
      </c>
      <c r="P335" s="29"/>
      <c r="Q335" s="29"/>
      <c r="R335" s="29"/>
    </row>
    <row r="336" ht="15.75" customHeight="1">
      <c r="A336" s="15">
        <v>310.0</v>
      </c>
      <c r="B336" s="16" t="s">
        <v>899</v>
      </c>
      <c r="C336" s="15" t="s">
        <v>900</v>
      </c>
      <c r="D336" s="15" t="s">
        <v>901</v>
      </c>
      <c r="E336" s="15" t="s">
        <v>26</v>
      </c>
      <c r="F336" s="15">
        <v>25.0</v>
      </c>
      <c r="G336" s="15"/>
      <c r="H336" s="15"/>
      <c r="I336" s="15"/>
      <c r="J336" s="15"/>
      <c r="K336" s="15">
        <f t="shared" si="44"/>
        <v>25</v>
      </c>
      <c r="L336" s="15">
        <v>0.0</v>
      </c>
      <c r="M336" s="15"/>
      <c r="N336" s="15">
        <f t="shared" si="45"/>
        <v>0</v>
      </c>
      <c r="O336" s="15" t="s">
        <v>21</v>
      </c>
      <c r="P336" s="29"/>
      <c r="Q336" s="29"/>
      <c r="R336" s="29"/>
    </row>
    <row r="337" ht="15.75" customHeight="1">
      <c r="A337" s="15">
        <v>311.0</v>
      </c>
      <c r="B337" s="16" t="s">
        <v>902</v>
      </c>
      <c r="C337" s="15" t="s">
        <v>903</v>
      </c>
      <c r="D337" s="15" t="s">
        <v>904</v>
      </c>
      <c r="E337" s="15" t="s">
        <v>26</v>
      </c>
      <c r="F337" s="15">
        <v>0.0</v>
      </c>
      <c r="G337" s="15"/>
      <c r="H337" s="15"/>
      <c r="I337" s="15"/>
      <c r="J337" s="15"/>
      <c r="K337" s="15">
        <f t="shared" si="44"/>
        <v>0</v>
      </c>
      <c r="L337" s="15">
        <v>0.0</v>
      </c>
      <c r="M337" s="15"/>
      <c r="N337" s="15">
        <f t="shared" si="45"/>
        <v>0</v>
      </c>
      <c r="O337" s="15" t="s">
        <v>21</v>
      </c>
      <c r="P337" s="29"/>
      <c r="Q337" s="29"/>
      <c r="R337" s="29"/>
    </row>
    <row r="338" ht="15.75" customHeight="1">
      <c r="A338" s="15">
        <v>312.0</v>
      </c>
      <c r="B338" s="16" t="s">
        <v>905</v>
      </c>
      <c r="C338" s="15" t="s">
        <v>906</v>
      </c>
      <c r="D338" s="15" t="s">
        <v>907</v>
      </c>
      <c r="E338" s="15" t="s">
        <v>26</v>
      </c>
      <c r="F338" s="15">
        <v>0.0</v>
      </c>
      <c r="G338" s="15"/>
      <c r="H338" s="15"/>
      <c r="I338" s="15"/>
      <c r="J338" s="15"/>
      <c r="K338" s="15">
        <f t="shared" si="44"/>
        <v>0</v>
      </c>
      <c r="L338" s="15">
        <v>0.0</v>
      </c>
      <c r="M338" s="15"/>
      <c r="N338" s="15">
        <f t="shared" si="45"/>
        <v>0</v>
      </c>
      <c r="O338" s="15" t="s">
        <v>21</v>
      </c>
      <c r="P338" s="29"/>
      <c r="Q338" s="29"/>
      <c r="R338" s="29"/>
    </row>
    <row r="339" ht="15.75" customHeight="1">
      <c r="A339" s="15">
        <v>313.0</v>
      </c>
      <c r="B339" s="16" t="s">
        <v>908</v>
      </c>
      <c r="C339" s="15" t="s">
        <v>909</v>
      </c>
      <c r="D339" s="15" t="s">
        <v>910</v>
      </c>
      <c r="E339" s="15" t="s">
        <v>26</v>
      </c>
      <c r="F339" s="15">
        <v>125.0</v>
      </c>
      <c r="G339" s="15"/>
      <c r="H339" s="15"/>
      <c r="I339" s="15"/>
      <c r="J339" s="15"/>
      <c r="K339" s="15">
        <f t="shared" si="44"/>
        <v>125</v>
      </c>
      <c r="L339" s="15">
        <v>70.0</v>
      </c>
      <c r="M339" s="15"/>
      <c r="N339" s="15">
        <f t="shared" si="45"/>
        <v>70</v>
      </c>
      <c r="O339" s="15" t="s">
        <v>21</v>
      </c>
      <c r="P339" s="29"/>
      <c r="Q339" s="29"/>
      <c r="R339" s="29"/>
    </row>
    <row r="340" ht="15.75" customHeight="1">
      <c r="A340" s="15">
        <v>314.0</v>
      </c>
      <c r="B340" s="16" t="s">
        <v>908</v>
      </c>
      <c r="C340" s="15" t="s">
        <v>911</v>
      </c>
      <c r="D340" s="15" t="s">
        <v>910</v>
      </c>
      <c r="E340" s="15" t="s">
        <v>26</v>
      </c>
      <c r="F340" s="15">
        <v>0.0</v>
      </c>
      <c r="G340" s="15"/>
      <c r="H340" s="15"/>
      <c r="I340" s="15"/>
      <c r="J340" s="15"/>
      <c r="K340" s="15">
        <f t="shared" si="44"/>
        <v>0</v>
      </c>
      <c r="L340" s="15">
        <v>250.0</v>
      </c>
      <c r="M340" s="15"/>
      <c r="N340" s="15">
        <f t="shared" si="45"/>
        <v>250</v>
      </c>
      <c r="O340" s="15" t="s">
        <v>663</v>
      </c>
      <c r="P340" s="29"/>
      <c r="Q340" s="29"/>
      <c r="R340" s="29"/>
    </row>
    <row r="341" ht="15.75" customHeight="1">
      <c r="A341" s="15">
        <v>315.0</v>
      </c>
      <c r="B341" s="16" t="s">
        <v>912</v>
      </c>
      <c r="C341" s="15" t="s">
        <v>913</v>
      </c>
      <c r="D341" s="15" t="s">
        <v>893</v>
      </c>
      <c r="E341" s="15" t="s">
        <v>26</v>
      </c>
      <c r="F341" s="15">
        <v>75.0</v>
      </c>
      <c r="G341" s="15"/>
      <c r="H341" s="15"/>
      <c r="I341" s="15"/>
      <c r="J341" s="15"/>
      <c r="K341" s="15">
        <f t="shared" si="44"/>
        <v>75</v>
      </c>
      <c r="L341" s="15">
        <v>75.0</v>
      </c>
      <c r="M341" s="15"/>
      <c r="N341" s="15">
        <f t="shared" si="45"/>
        <v>75</v>
      </c>
      <c r="O341" s="15" t="s">
        <v>21</v>
      </c>
      <c r="P341" s="29"/>
      <c r="Q341" s="29"/>
      <c r="R341" s="29"/>
    </row>
    <row r="342" ht="15.75" customHeight="1">
      <c r="A342" s="15">
        <v>316.0</v>
      </c>
      <c r="B342" s="16" t="s">
        <v>914</v>
      </c>
      <c r="C342" s="15" t="s">
        <v>915</v>
      </c>
      <c r="D342" s="15" t="s">
        <v>916</v>
      </c>
      <c r="E342" s="15" t="s">
        <v>26</v>
      </c>
      <c r="F342" s="15">
        <v>1.0</v>
      </c>
      <c r="G342" s="15"/>
      <c r="H342" s="15"/>
      <c r="I342" s="15"/>
      <c r="J342" s="15"/>
      <c r="K342" s="15">
        <f t="shared" si="44"/>
        <v>1</v>
      </c>
      <c r="L342" s="15">
        <v>1.0</v>
      </c>
      <c r="M342" s="15"/>
      <c r="N342" s="15">
        <f t="shared" si="45"/>
        <v>1</v>
      </c>
      <c r="O342" s="15" t="s">
        <v>21</v>
      </c>
      <c r="P342" s="29"/>
      <c r="Q342" s="29"/>
      <c r="R342" s="29"/>
    </row>
    <row r="343" ht="15.75" customHeight="1">
      <c r="A343" s="15">
        <v>317.0</v>
      </c>
      <c r="B343" s="16" t="s">
        <v>917</v>
      </c>
      <c r="C343" s="15" t="s">
        <v>918</v>
      </c>
      <c r="D343" s="15" t="s">
        <v>919</v>
      </c>
      <c r="E343" s="15" t="s">
        <v>26</v>
      </c>
      <c r="F343" s="15">
        <v>50.0</v>
      </c>
      <c r="G343" s="15"/>
      <c r="H343" s="15"/>
      <c r="I343" s="15"/>
      <c r="J343" s="15"/>
      <c r="K343" s="15">
        <f t="shared" si="44"/>
        <v>50</v>
      </c>
      <c r="L343" s="15">
        <v>25.0</v>
      </c>
      <c r="M343" s="15"/>
      <c r="N343" s="15">
        <f t="shared" si="45"/>
        <v>25</v>
      </c>
      <c r="O343" s="15" t="s">
        <v>21</v>
      </c>
      <c r="P343" s="29"/>
      <c r="Q343" s="29"/>
      <c r="R343" s="29"/>
    </row>
    <row r="344" ht="15.75" customHeight="1">
      <c r="A344" s="15">
        <v>318.0</v>
      </c>
      <c r="B344" s="16" t="s">
        <v>920</v>
      </c>
      <c r="C344" s="15" t="s">
        <v>921</v>
      </c>
      <c r="D344" s="15"/>
      <c r="E344" s="15"/>
      <c r="F344" s="15">
        <v>2.0</v>
      </c>
      <c r="G344" s="15"/>
      <c r="H344" s="15"/>
      <c r="I344" s="15"/>
      <c r="J344" s="15"/>
      <c r="K344" s="15">
        <f t="shared" si="44"/>
        <v>2</v>
      </c>
      <c r="L344" s="15">
        <v>1.0</v>
      </c>
      <c r="M344" s="15"/>
      <c r="N344" s="15">
        <f t="shared" si="45"/>
        <v>1</v>
      </c>
      <c r="O344" s="15" t="s">
        <v>60</v>
      </c>
      <c r="P344" s="29"/>
      <c r="Q344" s="29"/>
      <c r="R344" s="29"/>
    </row>
    <row r="345" ht="15.75" customHeight="1">
      <c r="A345" s="15">
        <v>319.0</v>
      </c>
      <c r="B345" s="16" t="s">
        <v>922</v>
      </c>
      <c r="C345" s="15" t="s">
        <v>923</v>
      </c>
      <c r="D345" s="15"/>
      <c r="E345" s="15"/>
      <c r="F345" s="15">
        <v>2.0</v>
      </c>
      <c r="G345" s="15"/>
      <c r="H345" s="15"/>
      <c r="I345" s="15"/>
      <c r="J345" s="15"/>
      <c r="K345" s="15">
        <f t="shared" si="44"/>
        <v>2</v>
      </c>
      <c r="L345" s="15">
        <v>1.0</v>
      </c>
      <c r="M345" s="15"/>
      <c r="N345" s="15">
        <f t="shared" si="45"/>
        <v>1</v>
      </c>
      <c r="O345" s="15" t="s">
        <v>60</v>
      </c>
      <c r="P345" s="29"/>
      <c r="Q345" s="29"/>
      <c r="R345" s="29"/>
    </row>
    <row r="346" ht="15.75" customHeight="1">
      <c r="A346" s="15">
        <v>320.0</v>
      </c>
      <c r="B346" s="16" t="s">
        <v>924</v>
      </c>
      <c r="C346" s="15" t="s">
        <v>925</v>
      </c>
      <c r="D346" s="15"/>
      <c r="E346" s="15"/>
      <c r="F346" s="15">
        <v>1.0</v>
      </c>
      <c r="G346" s="15"/>
      <c r="H346" s="15"/>
      <c r="I346" s="15"/>
      <c r="J346" s="15"/>
      <c r="K346" s="15">
        <f t="shared" si="44"/>
        <v>1</v>
      </c>
      <c r="L346" s="15">
        <v>1.0</v>
      </c>
      <c r="M346" s="15"/>
      <c r="N346" s="15">
        <f t="shared" si="45"/>
        <v>1</v>
      </c>
      <c r="O346" s="15" t="s">
        <v>60</v>
      </c>
      <c r="P346" s="29"/>
      <c r="Q346" s="29"/>
      <c r="R346" s="29"/>
    </row>
    <row r="347" ht="15.75" customHeight="1">
      <c r="A347" s="9" t="s">
        <v>926</v>
      </c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1"/>
      <c r="P347" s="29"/>
      <c r="Q347" s="29"/>
      <c r="R347" s="29"/>
    </row>
    <row r="348" ht="15.75" customHeight="1">
      <c r="A348" s="15">
        <v>321.0</v>
      </c>
      <c r="B348" s="16" t="s">
        <v>927</v>
      </c>
      <c r="C348" s="15" t="s">
        <v>928</v>
      </c>
      <c r="D348" s="15"/>
      <c r="E348" s="15" t="s">
        <v>84</v>
      </c>
      <c r="F348" s="15">
        <v>1.2</v>
      </c>
      <c r="G348" s="15"/>
      <c r="H348" s="15"/>
      <c r="I348" s="15">
        <v>0.5</v>
      </c>
      <c r="J348" s="15"/>
      <c r="K348" s="15">
        <f t="shared" ref="K348:K356" si="46">+(F348-(G348+H348)+I348)-J348</f>
        <v>1.7</v>
      </c>
      <c r="L348" s="15">
        <v>1.7</v>
      </c>
      <c r="M348" s="15"/>
      <c r="N348" s="15">
        <f t="shared" ref="N348:N356" si="47">L348-M348</f>
        <v>1.7</v>
      </c>
      <c r="O348" s="15" t="s">
        <v>60</v>
      </c>
      <c r="P348" s="29"/>
      <c r="Q348" s="29"/>
      <c r="R348" s="29"/>
    </row>
    <row r="349" ht="15.75" customHeight="1">
      <c r="A349" s="15">
        <v>322.0</v>
      </c>
      <c r="B349" s="16" t="s">
        <v>929</v>
      </c>
      <c r="C349" s="15" t="s">
        <v>930</v>
      </c>
      <c r="D349" s="15"/>
      <c r="E349" s="15" t="s">
        <v>26</v>
      </c>
      <c r="F349" s="15">
        <v>0.0</v>
      </c>
      <c r="G349" s="15"/>
      <c r="H349" s="15"/>
      <c r="I349" s="15"/>
      <c r="J349" s="15"/>
      <c r="K349" s="15">
        <f t="shared" si="46"/>
        <v>0</v>
      </c>
      <c r="L349" s="15">
        <v>250.0</v>
      </c>
      <c r="M349" s="15"/>
      <c r="N349" s="15">
        <f t="shared" si="47"/>
        <v>250</v>
      </c>
      <c r="O349" s="15" t="s">
        <v>151</v>
      </c>
      <c r="P349" s="29"/>
      <c r="Q349" s="29"/>
      <c r="R349" s="29"/>
    </row>
    <row r="350" ht="15.75" customHeight="1">
      <c r="A350" s="15">
        <v>323.0</v>
      </c>
      <c r="B350" s="16" t="s">
        <v>929</v>
      </c>
      <c r="C350" s="15" t="s">
        <v>931</v>
      </c>
      <c r="D350" s="15"/>
      <c r="E350" s="15" t="s">
        <v>26</v>
      </c>
      <c r="F350" s="15">
        <v>400.0</v>
      </c>
      <c r="G350" s="15"/>
      <c r="H350" s="15"/>
      <c r="I350" s="15"/>
      <c r="J350" s="15"/>
      <c r="K350" s="15">
        <f t="shared" si="46"/>
        <v>400</v>
      </c>
      <c r="L350" s="15">
        <v>400.0</v>
      </c>
      <c r="M350" s="15"/>
      <c r="N350" s="15">
        <f t="shared" si="47"/>
        <v>400</v>
      </c>
      <c r="O350" s="15" t="s">
        <v>21</v>
      </c>
      <c r="P350" s="29"/>
      <c r="Q350" s="29"/>
      <c r="R350" s="29"/>
    </row>
    <row r="351" ht="15.75" customHeight="1">
      <c r="A351" s="15">
        <v>324.0</v>
      </c>
      <c r="B351" s="16" t="s">
        <v>932</v>
      </c>
      <c r="C351" s="15" t="s">
        <v>933</v>
      </c>
      <c r="D351" s="15"/>
      <c r="E351" s="15" t="s">
        <v>26</v>
      </c>
      <c r="F351" s="15">
        <v>1.0</v>
      </c>
      <c r="G351" s="15"/>
      <c r="H351" s="15"/>
      <c r="I351" s="15"/>
      <c r="J351" s="15"/>
      <c r="K351" s="15">
        <f t="shared" si="46"/>
        <v>1</v>
      </c>
      <c r="L351" s="15">
        <v>1.0</v>
      </c>
      <c r="M351" s="15"/>
      <c r="N351" s="15">
        <f t="shared" si="47"/>
        <v>1</v>
      </c>
      <c r="O351" s="15" t="s">
        <v>934</v>
      </c>
      <c r="P351" s="29"/>
      <c r="Q351" s="29"/>
      <c r="R351" s="29"/>
    </row>
    <row r="352" ht="15.75" customHeight="1">
      <c r="A352" s="15">
        <v>325.0</v>
      </c>
      <c r="B352" s="16" t="s">
        <v>935</v>
      </c>
      <c r="C352" s="15" t="s">
        <v>936</v>
      </c>
      <c r="D352" s="15"/>
      <c r="E352" s="15" t="s">
        <v>26</v>
      </c>
      <c r="F352" s="15">
        <v>0.0</v>
      </c>
      <c r="G352" s="15"/>
      <c r="H352" s="15"/>
      <c r="I352" s="15"/>
      <c r="J352" s="15"/>
      <c r="K352" s="15">
        <f t="shared" si="46"/>
        <v>0</v>
      </c>
      <c r="L352" s="15">
        <v>1.0</v>
      </c>
      <c r="M352" s="15"/>
      <c r="N352" s="15">
        <f t="shared" si="47"/>
        <v>1</v>
      </c>
      <c r="O352" s="15" t="s">
        <v>934</v>
      </c>
      <c r="P352" s="29"/>
      <c r="Q352" s="29"/>
      <c r="R352" s="29"/>
    </row>
    <row r="353" ht="15.75" customHeight="1">
      <c r="A353" s="15">
        <v>326.0</v>
      </c>
      <c r="B353" s="16" t="s">
        <v>937</v>
      </c>
      <c r="C353" s="15" t="s">
        <v>938</v>
      </c>
      <c r="D353" s="15"/>
      <c r="E353" s="15" t="s">
        <v>26</v>
      </c>
      <c r="F353" s="15">
        <v>2000.0</v>
      </c>
      <c r="G353" s="15">
        <v>100.0</v>
      </c>
      <c r="H353" s="15"/>
      <c r="I353" s="15">
        <v>1000.0</v>
      </c>
      <c r="J353" s="15"/>
      <c r="K353" s="15">
        <f t="shared" si="46"/>
        <v>2900</v>
      </c>
      <c r="L353" s="15">
        <v>2000.0</v>
      </c>
      <c r="M353" s="15"/>
      <c r="N353" s="15">
        <f t="shared" si="47"/>
        <v>2000</v>
      </c>
      <c r="O353" s="15" t="s">
        <v>151</v>
      </c>
      <c r="P353" s="29"/>
      <c r="Q353" s="29"/>
      <c r="R353" s="29"/>
    </row>
    <row r="354" ht="15.75" customHeight="1">
      <c r="A354" s="15">
        <v>327.0</v>
      </c>
      <c r="B354" s="16" t="s">
        <v>939</v>
      </c>
      <c r="C354" s="15" t="s">
        <v>940</v>
      </c>
      <c r="D354" s="15"/>
      <c r="E354" s="15" t="s">
        <v>26</v>
      </c>
      <c r="F354" s="15">
        <v>0.0</v>
      </c>
      <c r="G354" s="15"/>
      <c r="H354" s="15"/>
      <c r="I354" s="15"/>
      <c r="J354" s="15"/>
      <c r="K354" s="15">
        <f t="shared" si="46"/>
        <v>0</v>
      </c>
      <c r="L354" s="15">
        <v>0.0</v>
      </c>
      <c r="M354" s="15"/>
      <c r="N354" s="15">
        <f t="shared" si="47"/>
        <v>0</v>
      </c>
      <c r="O354" s="15" t="s">
        <v>21</v>
      </c>
      <c r="P354" s="29"/>
      <c r="Q354" s="29"/>
      <c r="R354" s="29"/>
    </row>
    <row r="355" ht="15.75" customHeight="1">
      <c r="A355" s="15">
        <v>328.0</v>
      </c>
      <c r="B355" s="16" t="s">
        <v>941</v>
      </c>
      <c r="C355" s="15" t="s">
        <v>942</v>
      </c>
      <c r="D355" s="15"/>
      <c r="E355" s="15" t="s">
        <v>26</v>
      </c>
      <c r="F355" s="15">
        <v>0.5</v>
      </c>
      <c r="G355" s="15"/>
      <c r="H355" s="15"/>
      <c r="I355" s="15"/>
      <c r="J355" s="15"/>
      <c r="K355" s="15">
        <f t="shared" si="46"/>
        <v>0.5</v>
      </c>
      <c r="L355" s="15">
        <v>0.5</v>
      </c>
      <c r="M355" s="15"/>
      <c r="N355" s="15">
        <f t="shared" si="47"/>
        <v>0.5</v>
      </c>
      <c r="O355" s="15" t="s">
        <v>60</v>
      </c>
      <c r="P355" s="29"/>
      <c r="Q355" s="29"/>
      <c r="R355" s="29"/>
    </row>
    <row r="356" ht="15.75" customHeight="1">
      <c r="A356" s="15">
        <v>329.0</v>
      </c>
      <c r="B356" s="16" t="s">
        <v>943</v>
      </c>
      <c r="C356" s="15" t="s">
        <v>944</v>
      </c>
      <c r="D356" s="15"/>
      <c r="E356" s="15" t="s">
        <v>26</v>
      </c>
      <c r="F356" s="15">
        <v>250.0</v>
      </c>
      <c r="G356" s="15"/>
      <c r="H356" s="15"/>
      <c r="I356" s="15"/>
      <c r="J356" s="15"/>
      <c r="K356" s="15">
        <f t="shared" si="46"/>
        <v>250</v>
      </c>
      <c r="L356" s="15">
        <v>250.0</v>
      </c>
      <c r="M356" s="15"/>
      <c r="N356" s="15">
        <f t="shared" si="47"/>
        <v>250</v>
      </c>
      <c r="O356" s="15" t="s">
        <v>21</v>
      </c>
      <c r="P356" s="29"/>
      <c r="Q356" s="29"/>
      <c r="R356" s="29"/>
    </row>
    <row r="357" ht="15.75" customHeight="1">
      <c r="A357" s="9" t="s">
        <v>945</v>
      </c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1"/>
      <c r="P357" s="29"/>
      <c r="Q357" s="29"/>
      <c r="R357" s="29"/>
    </row>
    <row r="358" ht="15.75" customHeight="1">
      <c r="A358" s="15">
        <v>330.0</v>
      </c>
      <c r="B358" s="16" t="s">
        <v>946</v>
      </c>
      <c r="C358" s="15" t="s">
        <v>947</v>
      </c>
      <c r="D358" s="15"/>
      <c r="E358" s="15" t="s">
        <v>50</v>
      </c>
      <c r="F358" s="15">
        <v>100.0</v>
      </c>
      <c r="G358" s="15"/>
      <c r="H358" s="15"/>
      <c r="I358" s="15"/>
      <c r="J358" s="15"/>
      <c r="K358" s="15">
        <f t="shared" ref="K358:K371" si="48">+(F358-(G358+H358)+I358)-J358</f>
        <v>100</v>
      </c>
      <c r="L358" s="15"/>
      <c r="M358" s="15"/>
      <c r="N358" s="15">
        <f t="shared" ref="N358:N371" si="49">L358-M358</f>
        <v>0</v>
      </c>
      <c r="O358" s="15" t="s">
        <v>151</v>
      </c>
      <c r="P358" s="29"/>
      <c r="Q358" s="29"/>
      <c r="R358" s="29"/>
    </row>
    <row r="359" ht="15.75" customHeight="1">
      <c r="A359" s="15">
        <v>331.0</v>
      </c>
      <c r="B359" s="16" t="s">
        <v>948</v>
      </c>
      <c r="C359" s="15" t="s">
        <v>949</v>
      </c>
      <c r="D359" s="15" t="s">
        <v>950</v>
      </c>
      <c r="E359" s="15" t="s">
        <v>26</v>
      </c>
      <c r="F359" s="15">
        <v>250.0</v>
      </c>
      <c r="G359" s="15"/>
      <c r="H359" s="15"/>
      <c r="I359" s="15">
        <v>500.0</v>
      </c>
      <c r="J359" s="15"/>
      <c r="K359" s="15">
        <f t="shared" si="48"/>
        <v>750</v>
      </c>
      <c r="L359" s="15">
        <v>700.0</v>
      </c>
      <c r="M359" s="15"/>
      <c r="N359" s="15">
        <f t="shared" si="49"/>
        <v>700</v>
      </c>
      <c r="O359" s="15" t="s">
        <v>21</v>
      </c>
      <c r="P359" s="29"/>
      <c r="Q359" s="29"/>
      <c r="R359" s="29"/>
    </row>
    <row r="360" ht="15.75" customHeight="1">
      <c r="A360" s="15">
        <v>332.0</v>
      </c>
      <c r="B360" s="16" t="s">
        <v>951</v>
      </c>
      <c r="C360" s="15" t="s">
        <v>952</v>
      </c>
      <c r="D360" s="15" t="s">
        <v>950</v>
      </c>
      <c r="E360" s="15" t="s">
        <v>26</v>
      </c>
      <c r="F360" s="15">
        <v>2000.0</v>
      </c>
      <c r="G360" s="15"/>
      <c r="H360" s="15"/>
      <c r="I360" s="15"/>
      <c r="J360" s="15"/>
      <c r="K360" s="15">
        <f t="shared" si="48"/>
        <v>2000</v>
      </c>
      <c r="L360" s="15">
        <v>500.0</v>
      </c>
      <c r="M360" s="15"/>
      <c r="N360" s="15">
        <f t="shared" si="49"/>
        <v>500</v>
      </c>
      <c r="O360" s="15" t="s">
        <v>21</v>
      </c>
      <c r="P360" s="29"/>
      <c r="Q360" s="29"/>
      <c r="R360" s="29"/>
    </row>
    <row r="361" ht="15.75" customHeight="1">
      <c r="A361" s="15">
        <v>333.0</v>
      </c>
      <c r="B361" s="16" t="s">
        <v>953</v>
      </c>
      <c r="C361" s="15" t="s">
        <v>954</v>
      </c>
      <c r="D361" s="15" t="s">
        <v>955</v>
      </c>
      <c r="E361" s="15" t="s">
        <v>26</v>
      </c>
      <c r="F361" s="15">
        <v>2000.0</v>
      </c>
      <c r="G361" s="15"/>
      <c r="H361" s="15"/>
      <c r="I361" s="15"/>
      <c r="J361" s="15"/>
      <c r="K361" s="15">
        <f t="shared" si="48"/>
        <v>2000</v>
      </c>
      <c r="L361" s="15">
        <v>1000.0</v>
      </c>
      <c r="M361" s="15"/>
      <c r="N361" s="15">
        <f t="shared" si="49"/>
        <v>1000</v>
      </c>
      <c r="O361" s="15" t="s">
        <v>21</v>
      </c>
      <c r="P361" s="29"/>
      <c r="Q361" s="29"/>
      <c r="R361" s="29"/>
    </row>
    <row r="362" ht="15.75" customHeight="1">
      <c r="A362" s="15">
        <v>334.0</v>
      </c>
      <c r="B362" s="16" t="s">
        <v>956</v>
      </c>
      <c r="C362" s="15" t="s">
        <v>957</v>
      </c>
      <c r="D362" s="15" t="s">
        <v>955</v>
      </c>
      <c r="E362" s="15" t="s">
        <v>26</v>
      </c>
      <c r="F362" s="15">
        <v>1000.0</v>
      </c>
      <c r="G362" s="15"/>
      <c r="H362" s="15"/>
      <c r="I362" s="15"/>
      <c r="J362" s="15"/>
      <c r="K362" s="15">
        <f t="shared" si="48"/>
        <v>1000</v>
      </c>
      <c r="L362" s="15">
        <v>700.0</v>
      </c>
      <c r="M362" s="15"/>
      <c r="N362" s="15">
        <f t="shared" si="49"/>
        <v>700</v>
      </c>
      <c r="O362" s="15" t="s">
        <v>21</v>
      </c>
      <c r="P362" s="29"/>
      <c r="Q362" s="29"/>
      <c r="R362" s="29"/>
    </row>
    <row r="363" ht="15.75" customHeight="1">
      <c r="A363" s="15">
        <v>335.0</v>
      </c>
      <c r="B363" s="16" t="s">
        <v>958</v>
      </c>
      <c r="C363" s="15" t="s">
        <v>959</v>
      </c>
      <c r="D363" s="15" t="s">
        <v>950</v>
      </c>
      <c r="E363" s="15" t="s">
        <v>26</v>
      </c>
      <c r="F363" s="15">
        <v>500.0</v>
      </c>
      <c r="G363" s="15"/>
      <c r="H363" s="15"/>
      <c r="I363" s="15">
        <v>100.0</v>
      </c>
      <c r="J363" s="15"/>
      <c r="K363" s="15">
        <f t="shared" si="48"/>
        <v>600</v>
      </c>
      <c r="L363" s="15">
        <v>500.0</v>
      </c>
      <c r="M363" s="15"/>
      <c r="N363" s="15">
        <f t="shared" si="49"/>
        <v>500</v>
      </c>
      <c r="O363" s="15" t="s">
        <v>21</v>
      </c>
      <c r="P363" s="29"/>
      <c r="Q363" s="29"/>
      <c r="R363" s="29"/>
    </row>
    <row r="364" ht="15.75" customHeight="1">
      <c r="A364" s="15">
        <v>336.0</v>
      </c>
      <c r="B364" s="16" t="s">
        <v>960</v>
      </c>
      <c r="C364" s="15" t="s">
        <v>961</v>
      </c>
      <c r="D364" s="15"/>
      <c r="E364" s="15" t="s">
        <v>26</v>
      </c>
      <c r="F364" s="15">
        <v>500.0</v>
      </c>
      <c r="G364" s="15"/>
      <c r="H364" s="15"/>
      <c r="I364" s="15"/>
      <c r="J364" s="15"/>
      <c r="K364" s="15">
        <f t="shared" si="48"/>
        <v>500</v>
      </c>
      <c r="L364" s="15">
        <v>500.0</v>
      </c>
      <c r="M364" s="15"/>
      <c r="N364" s="15">
        <f t="shared" si="49"/>
        <v>500</v>
      </c>
      <c r="O364" s="15" t="s">
        <v>21</v>
      </c>
      <c r="P364" s="29"/>
      <c r="Q364" s="29"/>
      <c r="R364" s="29"/>
    </row>
    <row r="365" ht="15.75" customHeight="1">
      <c r="A365" s="15">
        <v>337.0</v>
      </c>
      <c r="B365" s="16" t="s">
        <v>962</v>
      </c>
      <c r="C365" s="15" t="s">
        <v>963</v>
      </c>
      <c r="D365" s="15" t="s">
        <v>955</v>
      </c>
      <c r="E365" s="15" t="s">
        <v>26</v>
      </c>
      <c r="F365" s="15">
        <v>500.0</v>
      </c>
      <c r="G365" s="15"/>
      <c r="H365" s="15"/>
      <c r="I365" s="15">
        <v>500.0</v>
      </c>
      <c r="J365" s="15"/>
      <c r="K365" s="15">
        <f t="shared" si="48"/>
        <v>1000</v>
      </c>
      <c r="L365" s="15">
        <v>750.0</v>
      </c>
      <c r="M365" s="15"/>
      <c r="N365" s="15">
        <f t="shared" si="49"/>
        <v>750</v>
      </c>
      <c r="O365" s="15" t="s">
        <v>21</v>
      </c>
      <c r="P365" s="29"/>
      <c r="Q365" s="29"/>
      <c r="R365" s="29"/>
    </row>
    <row r="366" ht="15.75" customHeight="1">
      <c r="A366" s="15">
        <v>338.0</v>
      </c>
      <c r="B366" s="16" t="s">
        <v>964</v>
      </c>
      <c r="C366" s="15" t="s">
        <v>965</v>
      </c>
      <c r="D366" s="15" t="s">
        <v>966</v>
      </c>
      <c r="E366" s="15" t="s">
        <v>26</v>
      </c>
      <c r="F366" s="15">
        <v>500.0</v>
      </c>
      <c r="G366" s="15"/>
      <c r="H366" s="15"/>
      <c r="I366" s="15"/>
      <c r="J366" s="15"/>
      <c r="K366" s="15">
        <f t="shared" si="48"/>
        <v>500</v>
      </c>
      <c r="L366" s="15">
        <v>200.0</v>
      </c>
      <c r="M366" s="15"/>
      <c r="N366" s="15">
        <f t="shared" si="49"/>
        <v>200</v>
      </c>
      <c r="O366" s="15" t="s">
        <v>21</v>
      </c>
      <c r="P366" s="29"/>
      <c r="Q366" s="29"/>
      <c r="R366" s="29"/>
    </row>
    <row r="367" ht="15.75" customHeight="1">
      <c r="A367" s="15">
        <v>339.0</v>
      </c>
      <c r="B367" s="16" t="s">
        <v>967</v>
      </c>
      <c r="C367" s="15" t="s">
        <v>968</v>
      </c>
      <c r="D367" s="15" t="s">
        <v>969</v>
      </c>
      <c r="E367" s="15" t="s">
        <v>26</v>
      </c>
      <c r="F367" s="15">
        <v>50.0</v>
      </c>
      <c r="G367" s="15"/>
      <c r="H367" s="15"/>
      <c r="I367" s="15"/>
      <c r="J367" s="15"/>
      <c r="K367" s="15">
        <f t="shared" si="48"/>
        <v>50</v>
      </c>
      <c r="L367" s="15">
        <v>25.0</v>
      </c>
      <c r="M367" s="15"/>
      <c r="N367" s="15">
        <f t="shared" si="49"/>
        <v>25</v>
      </c>
      <c r="O367" s="15" t="s">
        <v>21</v>
      </c>
      <c r="P367" s="29"/>
      <c r="Q367" s="29"/>
      <c r="R367" s="29"/>
    </row>
    <row r="368" ht="15.75" customHeight="1">
      <c r="A368" s="15">
        <v>340.0</v>
      </c>
      <c r="B368" s="16" t="s">
        <v>970</v>
      </c>
      <c r="C368" s="15" t="s">
        <v>971</v>
      </c>
      <c r="D368" s="15" t="s">
        <v>969</v>
      </c>
      <c r="E368" s="15" t="s">
        <v>26</v>
      </c>
      <c r="F368" s="15">
        <v>50.0</v>
      </c>
      <c r="G368" s="15"/>
      <c r="H368" s="15"/>
      <c r="I368" s="15"/>
      <c r="J368" s="15"/>
      <c r="K368" s="15">
        <f t="shared" si="48"/>
        <v>50</v>
      </c>
      <c r="L368" s="15">
        <v>25.0</v>
      </c>
      <c r="M368" s="15"/>
      <c r="N368" s="15">
        <f t="shared" si="49"/>
        <v>25</v>
      </c>
      <c r="O368" s="15" t="s">
        <v>21</v>
      </c>
      <c r="P368" s="29"/>
      <c r="Q368" s="29"/>
      <c r="R368" s="29"/>
    </row>
    <row r="369" ht="15.75" customHeight="1">
      <c r="A369" s="15">
        <v>341.0</v>
      </c>
      <c r="B369" s="16" t="s">
        <v>972</v>
      </c>
      <c r="C369" s="15" t="s">
        <v>973</v>
      </c>
      <c r="D369" s="15" t="s">
        <v>974</v>
      </c>
      <c r="E369" s="15" t="s">
        <v>26</v>
      </c>
      <c r="F369" s="15">
        <v>500.0</v>
      </c>
      <c r="G369" s="15">
        <v>100.0</v>
      </c>
      <c r="H369" s="15"/>
      <c r="I369" s="15"/>
      <c r="J369" s="15"/>
      <c r="K369" s="15">
        <f t="shared" si="48"/>
        <v>400</v>
      </c>
      <c r="L369" s="15">
        <v>400.0</v>
      </c>
      <c r="M369" s="15"/>
      <c r="N369" s="15">
        <f t="shared" si="49"/>
        <v>400</v>
      </c>
      <c r="O369" s="15" t="s">
        <v>21</v>
      </c>
      <c r="P369" s="29"/>
      <c r="Q369" s="29"/>
      <c r="R369" s="29"/>
    </row>
    <row r="370" ht="15.75" customHeight="1">
      <c r="A370" s="15">
        <v>342.0</v>
      </c>
      <c r="B370" s="16" t="s">
        <v>975</v>
      </c>
      <c r="C370" s="15" t="s">
        <v>976</v>
      </c>
      <c r="D370" s="15"/>
      <c r="E370" s="15"/>
      <c r="F370" s="15">
        <v>500.0</v>
      </c>
      <c r="G370" s="15"/>
      <c r="H370" s="15"/>
      <c r="I370" s="15"/>
      <c r="J370" s="15"/>
      <c r="K370" s="15">
        <f t="shared" si="48"/>
        <v>500</v>
      </c>
      <c r="L370" s="15"/>
      <c r="M370" s="15"/>
      <c r="N370" s="15">
        <f t="shared" si="49"/>
        <v>0</v>
      </c>
      <c r="O370" s="15" t="s">
        <v>21</v>
      </c>
      <c r="P370" s="29"/>
      <c r="Q370" s="29"/>
      <c r="R370" s="29"/>
    </row>
    <row r="371" ht="15.75" customHeight="1">
      <c r="A371" s="15">
        <v>343.0</v>
      </c>
      <c r="B371" s="16" t="s">
        <v>977</v>
      </c>
      <c r="C371" s="15" t="s">
        <v>978</v>
      </c>
      <c r="D371" s="15"/>
      <c r="E371" s="15"/>
      <c r="F371" s="15">
        <v>2000.0</v>
      </c>
      <c r="G371" s="15"/>
      <c r="H371" s="15"/>
      <c r="I371" s="15">
        <v>1000.0</v>
      </c>
      <c r="J371" s="15"/>
      <c r="K371" s="15">
        <f t="shared" si="48"/>
        <v>3000</v>
      </c>
      <c r="L371" s="15">
        <v>1000.0</v>
      </c>
      <c r="M371" s="15"/>
      <c r="N371" s="15">
        <f t="shared" si="49"/>
        <v>1000</v>
      </c>
      <c r="O371" s="15" t="s">
        <v>21</v>
      </c>
      <c r="P371" s="29"/>
      <c r="Q371" s="29"/>
      <c r="R371" s="29"/>
    </row>
    <row r="372" ht="15.75" customHeight="1">
      <c r="A372" s="9" t="s">
        <v>979</v>
      </c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1"/>
      <c r="P372" s="29"/>
      <c r="Q372" s="29"/>
      <c r="R372" s="29"/>
    </row>
    <row r="373" ht="15.75" customHeight="1">
      <c r="A373" s="15">
        <v>344.0</v>
      </c>
      <c r="B373" s="16" t="s">
        <v>980</v>
      </c>
      <c r="C373" s="15" t="s">
        <v>981</v>
      </c>
      <c r="D373" s="15" t="s">
        <v>982</v>
      </c>
      <c r="E373" s="15" t="s">
        <v>84</v>
      </c>
      <c r="F373" s="15">
        <v>16.0</v>
      </c>
      <c r="G373" s="15">
        <v>0.1</v>
      </c>
      <c r="H373" s="15"/>
      <c r="I373" s="15"/>
      <c r="J373" s="15"/>
      <c r="K373" s="15">
        <f t="shared" ref="K373:K384" si="50">+(F373-(G373+H373)+I373)-J373</f>
        <v>15.9</v>
      </c>
      <c r="L373" s="15">
        <v>12.0</v>
      </c>
      <c r="M373" s="15"/>
      <c r="N373" s="15">
        <f t="shared" ref="N373:N384" si="51">L373-M373</f>
        <v>12</v>
      </c>
      <c r="O373" s="15" t="s">
        <v>60</v>
      </c>
      <c r="P373" s="29"/>
      <c r="Q373" s="29"/>
      <c r="R373" s="29"/>
    </row>
    <row r="374" ht="15.75" customHeight="1">
      <c r="A374" s="15">
        <v>345.0</v>
      </c>
      <c r="B374" s="16" t="s">
        <v>983</v>
      </c>
      <c r="C374" s="15" t="s">
        <v>984</v>
      </c>
      <c r="D374" s="15"/>
      <c r="E374" s="15" t="s">
        <v>50</v>
      </c>
      <c r="F374" s="15">
        <v>1.0</v>
      </c>
      <c r="G374" s="15"/>
      <c r="H374" s="15"/>
      <c r="I374" s="15"/>
      <c r="J374" s="15"/>
      <c r="K374" s="15">
        <f t="shared" si="50"/>
        <v>1</v>
      </c>
      <c r="L374" s="18">
        <v>0.0</v>
      </c>
      <c r="M374" s="18"/>
      <c r="N374" s="15">
        <f t="shared" si="51"/>
        <v>0</v>
      </c>
      <c r="O374" s="15" t="s">
        <v>60</v>
      </c>
      <c r="P374" s="29"/>
      <c r="Q374" s="29"/>
      <c r="R374" s="29"/>
    </row>
    <row r="375" ht="15.75" customHeight="1">
      <c r="A375" s="15">
        <v>346.0</v>
      </c>
      <c r="B375" s="16" t="s">
        <v>985</v>
      </c>
      <c r="C375" s="15" t="s">
        <v>986</v>
      </c>
      <c r="D375" s="15" t="s">
        <v>987</v>
      </c>
      <c r="E375" s="15" t="s">
        <v>26</v>
      </c>
      <c r="F375" s="15">
        <v>60.0</v>
      </c>
      <c r="G375" s="15">
        <v>30.0</v>
      </c>
      <c r="H375" s="15"/>
      <c r="I375" s="15"/>
      <c r="J375" s="15"/>
      <c r="K375" s="15">
        <f t="shared" si="50"/>
        <v>30</v>
      </c>
      <c r="L375" s="15">
        <v>10.0</v>
      </c>
      <c r="M375" s="15"/>
      <c r="N375" s="15">
        <f t="shared" si="51"/>
        <v>10</v>
      </c>
      <c r="O375" s="15" t="s">
        <v>21</v>
      </c>
      <c r="P375" s="29"/>
      <c r="Q375" s="29"/>
      <c r="R375" s="29"/>
    </row>
    <row r="376" ht="15.75" customHeight="1">
      <c r="A376" s="15">
        <v>347.0</v>
      </c>
      <c r="B376" s="16" t="s">
        <v>988</v>
      </c>
      <c r="C376" s="15" t="s">
        <v>989</v>
      </c>
      <c r="D376" s="15" t="s">
        <v>990</v>
      </c>
      <c r="E376" s="15" t="s">
        <v>84</v>
      </c>
      <c r="F376" s="15">
        <v>0.0</v>
      </c>
      <c r="G376" s="15"/>
      <c r="H376" s="15"/>
      <c r="I376" s="15"/>
      <c r="J376" s="15"/>
      <c r="K376" s="15">
        <f t="shared" si="50"/>
        <v>0</v>
      </c>
      <c r="L376" s="18">
        <v>0.0</v>
      </c>
      <c r="M376" s="18"/>
      <c r="N376" s="15">
        <f t="shared" si="51"/>
        <v>0</v>
      </c>
      <c r="O376" s="15" t="s">
        <v>21</v>
      </c>
      <c r="P376" s="29"/>
      <c r="Q376" s="29"/>
      <c r="R376" s="29"/>
    </row>
    <row r="377" ht="15.75" customHeight="1">
      <c r="A377" s="15">
        <v>348.0</v>
      </c>
      <c r="B377" s="16" t="s">
        <v>991</v>
      </c>
      <c r="C377" s="15" t="s">
        <v>992</v>
      </c>
      <c r="D377" s="15"/>
      <c r="E377" s="15" t="s">
        <v>84</v>
      </c>
      <c r="F377" s="15">
        <v>10.0</v>
      </c>
      <c r="G377" s="15"/>
      <c r="H377" s="15"/>
      <c r="I377" s="15"/>
      <c r="J377" s="15"/>
      <c r="K377" s="15">
        <f t="shared" si="50"/>
        <v>10</v>
      </c>
      <c r="L377" s="15">
        <v>50.0</v>
      </c>
      <c r="M377" s="15"/>
      <c r="N377" s="15">
        <f t="shared" si="51"/>
        <v>50</v>
      </c>
      <c r="O377" s="15" t="s">
        <v>21</v>
      </c>
      <c r="P377" s="29"/>
      <c r="Q377" s="29"/>
      <c r="R377" s="29"/>
    </row>
    <row r="378" ht="15.75" customHeight="1">
      <c r="A378" s="15">
        <v>349.0</v>
      </c>
      <c r="B378" s="16" t="s">
        <v>993</v>
      </c>
      <c r="C378" s="15" t="s">
        <v>994</v>
      </c>
      <c r="D378" s="15" t="s">
        <v>995</v>
      </c>
      <c r="E378" s="15" t="s">
        <v>84</v>
      </c>
      <c r="F378" s="15">
        <v>1.0</v>
      </c>
      <c r="G378" s="15"/>
      <c r="H378" s="15"/>
      <c r="I378" s="15"/>
      <c r="J378" s="15"/>
      <c r="K378" s="15">
        <f t="shared" si="50"/>
        <v>1</v>
      </c>
      <c r="L378" s="18">
        <v>0.0</v>
      </c>
      <c r="M378" s="18"/>
      <c r="N378" s="15">
        <f t="shared" si="51"/>
        <v>0</v>
      </c>
      <c r="O378" s="15" t="s">
        <v>60</v>
      </c>
      <c r="P378" s="29"/>
      <c r="Q378" s="29"/>
      <c r="R378" s="29"/>
    </row>
    <row r="379" ht="15.75" customHeight="1">
      <c r="A379" s="15">
        <v>350.0</v>
      </c>
      <c r="B379" s="16" t="s">
        <v>996</v>
      </c>
      <c r="C379" s="15" t="s">
        <v>997</v>
      </c>
      <c r="D379" s="15" t="s">
        <v>998</v>
      </c>
      <c r="E379" s="15" t="s">
        <v>84</v>
      </c>
      <c r="F379" s="15">
        <v>0.0</v>
      </c>
      <c r="G379" s="15"/>
      <c r="H379" s="15"/>
      <c r="I379" s="15"/>
      <c r="J379" s="15"/>
      <c r="K379" s="15">
        <f t="shared" si="50"/>
        <v>0</v>
      </c>
      <c r="L379" s="18">
        <v>0.0</v>
      </c>
      <c r="M379" s="18"/>
      <c r="N379" s="15">
        <f t="shared" si="51"/>
        <v>0</v>
      </c>
      <c r="O379" s="15" t="s">
        <v>21</v>
      </c>
      <c r="P379" s="29"/>
      <c r="Q379" s="29"/>
      <c r="R379" s="29"/>
    </row>
    <row r="380" ht="15.75" customHeight="1">
      <c r="A380" s="15">
        <v>351.0</v>
      </c>
      <c r="B380" s="16" t="s">
        <v>999</v>
      </c>
      <c r="C380" s="15" t="s">
        <v>1000</v>
      </c>
      <c r="D380" s="15" t="s">
        <v>1001</v>
      </c>
      <c r="E380" s="15" t="s">
        <v>50</v>
      </c>
      <c r="F380" s="15">
        <v>1.0</v>
      </c>
      <c r="G380" s="15"/>
      <c r="H380" s="15"/>
      <c r="I380" s="15"/>
      <c r="J380" s="15"/>
      <c r="K380" s="15">
        <f t="shared" si="50"/>
        <v>1</v>
      </c>
      <c r="L380" s="15">
        <v>1.0</v>
      </c>
      <c r="M380" s="15"/>
      <c r="N380" s="15">
        <f t="shared" si="51"/>
        <v>1</v>
      </c>
      <c r="O380" s="15" t="s">
        <v>60</v>
      </c>
      <c r="P380" s="29"/>
      <c r="Q380" s="29"/>
      <c r="R380" s="29"/>
    </row>
    <row r="381" ht="15.75" customHeight="1">
      <c r="A381" s="15">
        <v>352.0</v>
      </c>
      <c r="B381" s="16" t="s">
        <v>1002</v>
      </c>
      <c r="C381" s="15" t="s">
        <v>1003</v>
      </c>
      <c r="D381" s="15" t="s">
        <v>1004</v>
      </c>
      <c r="E381" s="15" t="s">
        <v>84</v>
      </c>
      <c r="F381" s="15">
        <v>10.0</v>
      </c>
      <c r="G381" s="15"/>
      <c r="H381" s="15"/>
      <c r="I381" s="15"/>
      <c r="J381" s="15"/>
      <c r="K381" s="15">
        <f t="shared" si="50"/>
        <v>10</v>
      </c>
      <c r="L381" s="15">
        <v>9.0</v>
      </c>
      <c r="M381" s="15"/>
      <c r="N381" s="15">
        <f t="shared" si="51"/>
        <v>9</v>
      </c>
      <c r="O381" s="15" t="s">
        <v>60</v>
      </c>
      <c r="P381" s="29"/>
      <c r="Q381" s="29"/>
      <c r="R381" s="29"/>
    </row>
    <row r="382" ht="15.75" customHeight="1">
      <c r="A382" s="15">
        <v>353.0</v>
      </c>
      <c r="B382" s="16" t="s">
        <v>1005</v>
      </c>
      <c r="C382" s="15" t="s">
        <v>1006</v>
      </c>
      <c r="D382" s="15" t="s">
        <v>1007</v>
      </c>
      <c r="E382" s="15"/>
      <c r="F382" s="15">
        <v>0.0</v>
      </c>
      <c r="G382" s="15"/>
      <c r="H382" s="15"/>
      <c r="I382" s="15"/>
      <c r="J382" s="15"/>
      <c r="K382" s="15">
        <f t="shared" si="50"/>
        <v>0</v>
      </c>
      <c r="L382" s="18">
        <v>0.0</v>
      </c>
      <c r="M382" s="18"/>
      <c r="N382" s="15">
        <f t="shared" si="51"/>
        <v>0</v>
      </c>
      <c r="O382" s="15" t="s">
        <v>60</v>
      </c>
      <c r="P382" s="29"/>
      <c r="Q382" s="29"/>
      <c r="R382" s="29"/>
    </row>
    <row r="383" ht="15.75" customHeight="1">
      <c r="A383" s="15">
        <v>354.0</v>
      </c>
      <c r="B383" s="16" t="s">
        <v>1008</v>
      </c>
      <c r="C383" s="15" t="s">
        <v>1009</v>
      </c>
      <c r="D383" s="15" t="s">
        <v>1010</v>
      </c>
      <c r="E383" s="15" t="s">
        <v>97</v>
      </c>
      <c r="F383" s="15">
        <v>100.0</v>
      </c>
      <c r="G383" s="15"/>
      <c r="H383" s="15"/>
      <c r="I383" s="15"/>
      <c r="J383" s="15"/>
      <c r="K383" s="15">
        <f t="shared" si="50"/>
        <v>100</v>
      </c>
      <c r="L383" s="15">
        <v>100.0</v>
      </c>
      <c r="M383" s="15"/>
      <c r="N383" s="15">
        <f t="shared" si="51"/>
        <v>100</v>
      </c>
      <c r="O383" s="15" t="s">
        <v>151</v>
      </c>
      <c r="P383" s="29"/>
      <c r="Q383" s="29"/>
      <c r="R383" s="29"/>
    </row>
    <row r="384" ht="15.75" customHeight="1">
      <c r="A384" s="15">
        <v>355.0</v>
      </c>
      <c r="B384" s="16" t="s">
        <v>1011</v>
      </c>
      <c r="C384" s="15" t="s">
        <v>1012</v>
      </c>
      <c r="D384" s="15" t="s">
        <v>1013</v>
      </c>
      <c r="E384" s="15" t="s">
        <v>697</v>
      </c>
      <c r="F384" s="15">
        <v>0.0</v>
      </c>
      <c r="G384" s="15"/>
      <c r="H384" s="15"/>
      <c r="I384" s="15"/>
      <c r="J384" s="15"/>
      <c r="K384" s="15">
        <f t="shared" si="50"/>
        <v>0</v>
      </c>
      <c r="L384" s="18">
        <v>0.0</v>
      </c>
      <c r="M384" s="18"/>
      <c r="N384" s="15">
        <f t="shared" si="51"/>
        <v>0</v>
      </c>
      <c r="O384" s="15" t="s">
        <v>21</v>
      </c>
      <c r="P384" s="29"/>
      <c r="Q384" s="29"/>
      <c r="R384" s="29"/>
    </row>
    <row r="385" ht="15.75" customHeight="1">
      <c r="A385" s="9" t="s">
        <v>1014</v>
      </c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1"/>
      <c r="P385" s="29"/>
      <c r="Q385" s="29"/>
      <c r="R385" s="29"/>
    </row>
    <row r="386" ht="15.75" customHeight="1">
      <c r="A386" s="15">
        <v>356.0</v>
      </c>
      <c r="B386" s="16" t="s">
        <v>1015</v>
      </c>
      <c r="C386" s="15" t="s">
        <v>1016</v>
      </c>
      <c r="D386" s="15" t="s">
        <v>1017</v>
      </c>
      <c r="E386" s="15" t="s">
        <v>20</v>
      </c>
      <c r="F386" s="15">
        <f>18+26</f>
        <v>44</v>
      </c>
      <c r="G386" s="15"/>
      <c r="H386" s="15"/>
      <c r="I386" s="15">
        <v>2.0</v>
      </c>
      <c r="J386" s="15"/>
      <c r="K386" s="15">
        <f t="shared" ref="K386:K392" si="52">+(F386-(G386+H386)+I386)-J386</f>
        <v>46</v>
      </c>
      <c r="L386" s="15">
        <v>27.5</v>
      </c>
      <c r="M386" s="15"/>
      <c r="N386" s="15">
        <f t="shared" ref="N386:N445" si="53">L386-M386</f>
        <v>27.5</v>
      </c>
      <c r="O386" s="15" t="s">
        <v>60</v>
      </c>
      <c r="P386" s="29"/>
      <c r="Q386" s="29"/>
      <c r="R386" s="29"/>
    </row>
    <row r="387" ht="15.75" customHeight="1">
      <c r="A387" s="15">
        <v>357.0</v>
      </c>
      <c r="B387" s="16" t="s">
        <v>1018</v>
      </c>
      <c r="C387" s="15" t="s">
        <v>1019</v>
      </c>
      <c r="D387" s="15" t="s">
        <v>1020</v>
      </c>
      <c r="E387" s="15" t="s">
        <v>26</v>
      </c>
      <c r="F387" s="15">
        <v>450.0</v>
      </c>
      <c r="G387" s="15"/>
      <c r="H387" s="15"/>
      <c r="I387" s="15"/>
      <c r="J387" s="15"/>
      <c r="K387" s="15">
        <f t="shared" si="52"/>
        <v>450</v>
      </c>
      <c r="L387" s="15">
        <v>400.0</v>
      </c>
      <c r="M387" s="15"/>
      <c r="N387" s="15">
        <f t="shared" si="53"/>
        <v>400</v>
      </c>
      <c r="O387" s="15" t="s">
        <v>21</v>
      </c>
      <c r="P387" s="29"/>
      <c r="Q387" s="29"/>
      <c r="R387" s="29"/>
    </row>
    <row r="388" ht="15.75" customHeight="1">
      <c r="A388" s="15">
        <v>358.0</v>
      </c>
      <c r="B388" s="16" t="s">
        <v>1021</v>
      </c>
      <c r="C388" s="15" t="s">
        <v>1022</v>
      </c>
      <c r="D388" s="15" t="s">
        <v>1023</v>
      </c>
      <c r="E388" s="15" t="s">
        <v>26</v>
      </c>
      <c r="F388" s="15">
        <v>500.0</v>
      </c>
      <c r="G388" s="15"/>
      <c r="H388" s="15"/>
      <c r="I388" s="15"/>
      <c r="J388" s="15"/>
      <c r="K388" s="15">
        <f t="shared" si="52"/>
        <v>500</v>
      </c>
      <c r="L388" s="15">
        <v>300.0</v>
      </c>
      <c r="M388" s="15"/>
      <c r="N388" s="15">
        <f t="shared" si="53"/>
        <v>300</v>
      </c>
      <c r="O388" s="15" t="s">
        <v>21</v>
      </c>
      <c r="P388" s="29"/>
      <c r="Q388" s="29"/>
      <c r="R388" s="29"/>
    </row>
    <row r="389" ht="15.75" customHeight="1">
      <c r="A389" s="15">
        <v>359.0</v>
      </c>
      <c r="B389" s="16" t="s">
        <v>1024</v>
      </c>
      <c r="C389" s="15" t="s">
        <v>1025</v>
      </c>
      <c r="D389" s="15" t="s">
        <v>1026</v>
      </c>
      <c r="E389" s="15" t="s">
        <v>26</v>
      </c>
      <c r="F389" s="15">
        <v>1.0</v>
      </c>
      <c r="G389" s="15"/>
      <c r="H389" s="15"/>
      <c r="I389" s="15"/>
      <c r="J389" s="15"/>
      <c r="K389" s="15">
        <f t="shared" si="52"/>
        <v>1</v>
      </c>
      <c r="L389" s="15">
        <v>1.0</v>
      </c>
      <c r="M389" s="15"/>
      <c r="N389" s="15">
        <f t="shared" si="53"/>
        <v>1</v>
      </c>
      <c r="O389" s="15" t="s">
        <v>60</v>
      </c>
      <c r="P389" s="29"/>
      <c r="Q389" s="29"/>
      <c r="R389" s="29"/>
    </row>
    <row r="390" ht="15.75" customHeight="1">
      <c r="A390" s="15">
        <v>360.0</v>
      </c>
      <c r="B390" s="16" t="s">
        <v>1024</v>
      </c>
      <c r="C390" s="15" t="s">
        <v>1025</v>
      </c>
      <c r="D390" s="15" t="s">
        <v>1026</v>
      </c>
      <c r="E390" s="15" t="s">
        <v>26</v>
      </c>
      <c r="F390" s="15">
        <v>2500.0</v>
      </c>
      <c r="G390" s="15">
        <v>25.0</v>
      </c>
      <c r="H390" s="15"/>
      <c r="I390" s="15"/>
      <c r="J390" s="15"/>
      <c r="K390" s="15">
        <f t="shared" si="52"/>
        <v>2475</v>
      </c>
      <c r="L390" s="15">
        <v>500.0</v>
      </c>
      <c r="M390" s="15"/>
      <c r="N390" s="15">
        <f t="shared" si="53"/>
        <v>500</v>
      </c>
      <c r="O390" s="15" t="s">
        <v>21</v>
      </c>
      <c r="P390" s="29"/>
      <c r="Q390" s="29"/>
      <c r="R390" s="29"/>
    </row>
    <row r="391" ht="15.75" customHeight="1">
      <c r="A391" s="15">
        <v>361.0</v>
      </c>
      <c r="B391" s="16" t="s">
        <v>1027</v>
      </c>
      <c r="C391" s="15" t="s">
        <v>1028</v>
      </c>
      <c r="D391" s="15" t="s">
        <v>1029</v>
      </c>
      <c r="E391" s="15" t="s">
        <v>249</v>
      </c>
      <c r="F391" s="15">
        <v>5.0</v>
      </c>
      <c r="G391" s="15">
        <v>1.5</v>
      </c>
      <c r="H391" s="15"/>
      <c r="I391" s="15"/>
      <c r="J391" s="15"/>
      <c r="K391" s="15">
        <f t="shared" si="52"/>
        <v>3.5</v>
      </c>
      <c r="L391" s="15">
        <v>2.0</v>
      </c>
      <c r="M391" s="18">
        <v>1.0</v>
      </c>
      <c r="N391" s="15">
        <f t="shared" si="53"/>
        <v>1</v>
      </c>
      <c r="O391" s="15" t="s">
        <v>60</v>
      </c>
      <c r="P391" s="29"/>
      <c r="Q391" s="29"/>
      <c r="R391" s="29"/>
    </row>
    <row r="392" ht="15.75" customHeight="1">
      <c r="A392" s="15">
        <v>362.0</v>
      </c>
      <c r="B392" s="16" t="s">
        <v>1030</v>
      </c>
      <c r="C392" s="15" t="s">
        <v>1031</v>
      </c>
      <c r="D392" s="15" t="s">
        <v>1032</v>
      </c>
      <c r="E392" s="15" t="s">
        <v>26</v>
      </c>
      <c r="F392" s="15">
        <v>50.0</v>
      </c>
      <c r="G392" s="15"/>
      <c r="H392" s="15"/>
      <c r="I392" s="15"/>
      <c r="J392" s="15"/>
      <c r="K392" s="15">
        <f t="shared" si="52"/>
        <v>50</v>
      </c>
      <c r="L392" s="15">
        <v>35.0</v>
      </c>
      <c r="M392" s="15"/>
      <c r="N392" s="15">
        <f t="shared" si="53"/>
        <v>35</v>
      </c>
      <c r="O392" s="15" t="s">
        <v>21</v>
      </c>
      <c r="P392" s="29"/>
      <c r="Q392" s="29"/>
      <c r="R392" s="29"/>
    </row>
    <row r="393" ht="15.75" customHeight="1">
      <c r="A393" s="15">
        <v>363.0</v>
      </c>
      <c r="B393" s="16" t="s">
        <v>1033</v>
      </c>
      <c r="C393" s="15" t="s">
        <v>1034</v>
      </c>
      <c r="D393" s="15" t="s">
        <v>1035</v>
      </c>
      <c r="E393" s="15" t="s">
        <v>20</v>
      </c>
      <c r="F393" s="15">
        <v>5.5</v>
      </c>
      <c r="G393" s="15"/>
      <c r="H393" s="15"/>
      <c r="I393" s="15"/>
      <c r="J393" s="15"/>
      <c r="K393" s="15">
        <v>5.5</v>
      </c>
      <c r="L393" s="15">
        <v>4.0</v>
      </c>
      <c r="M393" s="15"/>
      <c r="N393" s="15">
        <f t="shared" si="53"/>
        <v>4</v>
      </c>
      <c r="O393" s="15" t="s">
        <v>60</v>
      </c>
      <c r="P393" s="29"/>
      <c r="Q393" s="29"/>
      <c r="R393" s="29"/>
    </row>
    <row r="394" ht="15.75" customHeight="1">
      <c r="A394" s="15">
        <v>364.0</v>
      </c>
      <c r="B394" s="16" t="s">
        <v>1036</v>
      </c>
      <c r="C394" s="15" t="s">
        <v>1037</v>
      </c>
      <c r="D394" s="15" t="s">
        <v>1038</v>
      </c>
      <c r="E394" s="15" t="s">
        <v>249</v>
      </c>
      <c r="F394" s="15">
        <v>12.5</v>
      </c>
      <c r="G394" s="15">
        <v>1.0</v>
      </c>
      <c r="H394" s="15"/>
      <c r="I394" s="15"/>
      <c r="J394" s="15"/>
      <c r="K394" s="15">
        <f t="shared" ref="K394:K405" si="54">+(F394-(G394+H394)+I394)-J394</f>
        <v>11.5</v>
      </c>
      <c r="L394" s="15">
        <v>4.6</v>
      </c>
      <c r="M394" s="15"/>
      <c r="N394" s="15">
        <f t="shared" si="53"/>
        <v>4.6</v>
      </c>
      <c r="O394" s="15" t="s">
        <v>60</v>
      </c>
      <c r="P394" s="29"/>
      <c r="Q394" s="29"/>
      <c r="R394" s="29"/>
    </row>
    <row r="395" ht="15.75" customHeight="1">
      <c r="A395" s="15">
        <v>365.0</v>
      </c>
      <c r="B395" s="16" t="s">
        <v>1039</v>
      </c>
      <c r="C395" s="15" t="s">
        <v>1040</v>
      </c>
      <c r="D395" s="15" t="s">
        <v>1041</v>
      </c>
      <c r="E395" s="15" t="s">
        <v>249</v>
      </c>
      <c r="F395" s="15">
        <v>2.0</v>
      </c>
      <c r="G395" s="15"/>
      <c r="H395" s="15"/>
      <c r="I395" s="15"/>
      <c r="J395" s="15"/>
      <c r="K395" s="15">
        <f t="shared" si="54"/>
        <v>2</v>
      </c>
      <c r="L395" s="15">
        <v>1.0</v>
      </c>
      <c r="M395" s="15"/>
      <c r="N395" s="15">
        <f t="shared" si="53"/>
        <v>1</v>
      </c>
      <c r="O395" s="15" t="s">
        <v>60</v>
      </c>
      <c r="P395" s="29"/>
      <c r="Q395" s="29"/>
      <c r="R395" s="29"/>
    </row>
    <row r="396" ht="15.75" customHeight="1">
      <c r="A396" s="15">
        <v>366.0</v>
      </c>
      <c r="B396" s="16" t="s">
        <v>1042</v>
      </c>
      <c r="C396" s="15" t="s">
        <v>1043</v>
      </c>
      <c r="D396" s="15" t="s">
        <v>1044</v>
      </c>
      <c r="E396" s="15" t="s">
        <v>50</v>
      </c>
      <c r="F396" s="15">
        <v>4.75</v>
      </c>
      <c r="G396" s="15"/>
      <c r="H396" s="15"/>
      <c r="I396" s="15"/>
      <c r="J396" s="15"/>
      <c r="K396" s="15">
        <f t="shared" si="54"/>
        <v>4.75</v>
      </c>
      <c r="L396" s="15">
        <v>4.75</v>
      </c>
      <c r="M396" s="15"/>
      <c r="N396" s="15">
        <f t="shared" si="53"/>
        <v>4.75</v>
      </c>
      <c r="O396" s="15" t="s">
        <v>60</v>
      </c>
      <c r="P396" s="29"/>
      <c r="Q396" s="29"/>
      <c r="R396" s="29"/>
    </row>
    <row r="397" ht="15.75" customHeight="1">
      <c r="A397" s="15">
        <v>367.0</v>
      </c>
      <c r="B397" s="16" t="s">
        <v>1045</v>
      </c>
      <c r="C397" s="15" t="s">
        <v>1046</v>
      </c>
      <c r="D397" s="15" t="s">
        <v>1047</v>
      </c>
      <c r="E397" s="15" t="s">
        <v>26</v>
      </c>
      <c r="F397" s="15">
        <v>1.0</v>
      </c>
      <c r="G397" s="15"/>
      <c r="H397" s="15"/>
      <c r="I397" s="15"/>
      <c r="J397" s="15"/>
      <c r="K397" s="15">
        <f t="shared" si="54"/>
        <v>1</v>
      </c>
      <c r="L397" s="15">
        <v>1.0</v>
      </c>
      <c r="M397" s="15"/>
      <c r="N397" s="15">
        <f t="shared" si="53"/>
        <v>1</v>
      </c>
      <c r="O397" s="15" t="s">
        <v>60</v>
      </c>
      <c r="P397" s="29"/>
      <c r="Q397" s="29"/>
      <c r="R397" s="29"/>
    </row>
    <row r="398" ht="15.75" customHeight="1">
      <c r="A398" s="15">
        <v>368.0</v>
      </c>
      <c r="B398" s="16" t="s">
        <v>1048</v>
      </c>
      <c r="C398" s="15" t="s">
        <v>1049</v>
      </c>
      <c r="D398" s="15" t="s">
        <v>1050</v>
      </c>
      <c r="E398" s="15" t="s">
        <v>249</v>
      </c>
      <c r="F398" s="15">
        <v>4000.0</v>
      </c>
      <c r="G398" s="15"/>
      <c r="H398" s="15"/>
      <c r="I398" s="15"/>
      <c r="J398" s="15"/>
      <c r="K398" s="15">
        <f t="shared" si="54"/>
        <v>4000</v>
      </c>
      <c r="L398" s="15">
        <v>1500.0</v>
      </c>
      <c r="M398" s="15"/>
      <c r="N398" s="15">
        <f t="shared" si="53"/>
        <v>1500</v>
      </c>
      <c r="O398" s="15" t="s">
        <v>21</v>
      </c>
      <c r="P398" s="29"/>
      <c r="Q398" s="29"/>
      <c r="R398" s="29"/>
    </row>
    <row r="399" ht="15.75" customHeight="1">
      <c r="A399" s="15">
        <v>369.0</v>
      </c>
      <c r="B399" s="16" t="s">
        <v>1051</v>
      </c>
      <c r="C399" s="15" t="s">
        <v>1052</v>
      </c>
      <c r="D399" s="15" t="s">
        <v>1053</v>
      </c>
      <c r="E399" s="15" t="s">
        <v>26</v>
      </c>
      <c r="F399" s="15">
        <v>1400.0</v>
      </c>
      <c r="G399" s="15"/>
      <c r="H399" s="15"/>
      <c r="I399" s="15"/>
      <c r="J399" s="15"/>
      <c r="K399" s="15">
        <f t="shared" si="54"/>
        <v>1400</v>
      </c>
      <c r="L399" s="15">
        <v>1500.0</v>
      </c>
      <c r="M399" s="15"/>
      <c r="N399" s="15">
        <f t="shared" si="53"/>
        <v>1500</v>
      </c>
      <c r="O399" s="15" t="s">
        <v>21</v>
      </c>
      <c r="P399" s="29"/>
      <c r="Q399" s="29"/>
      <c r="R399" s="29"/>
    </row>
    <row r="400" ht="15.75" customHeight="1">
      <c r="A400" s="15">
        <v>370.0</v>
      </c>
      <c r="B400" s="16" t="s">
        <v>1054</v>
      </c>
      <c r="C400" s="15" t="s">
        <v>1055</v>
      </c>
      <c r="D400" s="15"/>
      <c r="E400" s="15" t="s">
        <v>26</v>
      </c>
      <c r="F400" s="15">
        <v>1000.0</v>
      </c>
      <c r="G400" s="15"/>
      <c r="H400" s="15"/>
      <c r="I400" s="15"/>
      <c r="J400" s="15"/>
      <c r="K400" s="15">
        <f t="shared" si="54"/>
        <v>1000</v>
      </c>
      <c r="L400" s="15">
        <v>200.0</v>
      </c>
      <c r="M400" s="15"/>
      <c r="N400" s="15">
        <f t="shared" si="53"/>
        <v>200</v>
      </c>
      <c r="O400" s="15" t="s">
        <v>21</v>
      </c>
      <c r="P400" s="29"/>
      <c r="Q400" s="29"/>
      <c r="R400" s="29"/>
    </row>
    <row r="401" ht="15.75" customHeight="1">
      <c r="A401" s="15">
        <v>371.0</v>
      </c>
      <c r="B401" s="16" t="s">
        <v>1056</v>
      </c>
      <c r="C401" s="15" t="s">
        <v>1057</v>
      </c>
      <c r="D401" s="15" t="s">
        <v>1058</v>
      </c>
      <c r="E401" s="15" t="s">
        <v>26</v>
      </c>
      <c r="F401" s="15">
        <v>1000.0</v>
      </c>
      <c r="G401" s="15"/>
      <c r="H401" s="15"/>
      <c r="I401" s="15"/>
      <c r="J401" s="15"/>
      <c r="K401" s="15">
        <f t="shared" si="54"/>
        <v>1000</v>
      </c>
      <c r="L401" s="15">
        <v>1250.0</v>
      </c>
      <c r="M401" s="15"/>
      <c r="N401" s="15">
        <f t="shared" si="53"/>
        <v>1250</v>
      </c>
      <c r="O401" s="15" t="s">
        <v>21</v>
      </c>
      <c r="P401" s="29"/>
      <c r="Q401" s="29"/>
      <c r="R401" s="29"/>
    </row>
    <row r="402" ht="15.75" customHeight="1">
      <c r="A402" s="15">
        <v>372.0</v>
      </c>
      <c r="B402" s="16" t="s">
        <v>1059</v>
      </c>
      <c r="C402" s="15" t="s">
        <v>1060</v>
      </c>
      <c r="D402" s="15" t="s">
        <v>1061</v>
      </c>
      <c r="E402" s="15" t="s">
        <v>249</v>
      </c>
      <c r="F402" s="15">
        <v>4.5</v>
      </c>
      <c r="G402" s="15">
        <v>1.0</v>
      </c>
      <c r="H402" s="15"/>
      <c r="I402" s="15"/>
      <c r="J402" s="15"/>
      <c r="K402" s="15">
        <f t="shared" si="54"/>
        <v>3.5</v>
      </c>
      <c r="L402" s="15">
        <v>3.5</v>
      </c>
      <c r="M402" s="18">
        <v>2.0</v>
      </c>
      <c r="N402" s="15">
        <f t="shared" si="53"/>
        <v>1.5</v>
      </c>
      <c r="O402" s="15" t="s">
        <v>60</v>
      </c>
      <c r="P402" s="29"/>
      <c r="Q402" s="29"/>
      <c r="R402" s="29"/>
    </row>
    <row r="403" ht="15.75" customHeight="1">
      <c r="A403" s="15">
        <v>373.0</v>
      </c>
      <c r="B403" s="16" t="s">
        <v>1062</v>
      </c>
      <c r="C403" s="15" t="s">
        <v>1063</v>
      </c>
      <c r="D403" s="15" t="s">
        <v>1064</v>
      </c>
      <c r="E403" s="15" t="s">
        <v>249</v>
      </c>
      <c r="F403" s="15">
        <v>6.0</v>
      </c>
      <c r="G403" s="15">
        <v>1.0</v>
      </c>
      <c r="H403" s="15"/>
      <c r="I403" s="15"/>
      <c r="J403" s="15"/>
      <c r="K403" s="15">
        <f t="shared" si="54"/>
        <v>5</v>
      </c>
      <c r="L403" s="15"/>
      <c r="M403" s="15"/>
      <c r="N403" s="15">
        <f t="shared" si="53"/>
        <v>0</v>
      </c>
      <c r="O403" s="15" t="s">
        <v>60</v>
      </c>
      <c r="P403" s="29"/>
      <c r="Q403" s="29"/>
      <c r="R403" s="29"/>
    </row>
    <row r="404" ht="15.75" customHeight="1">
      <c r="A404" s="15">
        <v>374.0</v>
      </c>
      <c r="B404" s="16" t="s">
        <v>1065</v>
      </c>
      <c r="C404" s="15" t="s">
        <v>1066</v>
      </c>
      <c r="D404" s="15" t="s">
        <v>1067</v>
      </c>
      <c r="E404" s="15" t="s">
        <v>26</v>
      </c>
      <c r="F404" s="15">
        <v>1000.0</v>
      </c>
      <c r="G404" s="15"/>
      <c r="H404" s="15"/>
      <c r="I404" s="15"/>
      <c r="J404" s="15"/>
      <c r="K404" s="15">
        <f t="shared" si="54"/>
        <v>1000</v>
      </c>
      <c r="L404" s="15">
        <v>5000.0</v>
      </c>
      <c r="M404" s="15"/>
      <c r="N404" s="15">
        <f t="shared" si="53"/>
        <v>5000</v>
      </c>
      <c r="O404" s="15" t="s">
        <v>21</v>
      </c>
      <c r="P404" s="29"/>
      <c r="Q404" s="29"/>
      <c r="R404" s="29"/>
    </row>
    <row r="405" ht="15.75" customHeight="1">
      <c r="A405" s="15">
        <v>375.0</v>
      </c>
      <c r="B405" s="16" t="s">
        <v>1068</v>
      </c>
      <c r="C405" s="15" t="s">
        <v>1069</v>
      </c>
      <c r="D405" s="15" t="s">
        <v>1070</v>
      </c>
      <c r="E405" s="15" t="s">
        <v>26</v>
      </c>
      <c r="F405" s="15">
        <v>500.0</v>
      </c>
      <c r="G405" s="15"/>
      <c r="H405" s="15"/>
      <c r="I405" s="15"/>
      <c r="J405" s="15"/>
      <c r="K405" s="15">
        <f t="shared" si="54"/>
        <v>500</v>
      </c>
      <c r="L405" s="15">
        <v>350.0</v>
      </c>
      <c r="M405" s="15"/>
      <c r="N405" s="15">
        <f t="shared" si="53"/>
        <v>350</v>
      </c>
      <c r="O405" s="15" t="s">
        <v>21</v>
      </c>
      <c r="P405" s="29"/>
      <c r="Q405" s="29"/>
      <c r="R405" s="29"/>
    </row>
    <row r="406" ht="15.75" customHeight="1">
      <c r="A406" s="15">
        <v>376.0</v>
      </c>
      <c r="B406" s="16" t="s">
        <v>1071</v>
      </c>
      <c r="C406" s="15" t="s">
        <v>1072</v>
      </c>
      <c r="D406" s="15" t="s">
        <v>1073</v>
      </c>
      <c r="E406" s="15" t="s">
        <v>249</v>
      </c>
      <c r="F406" s="15">
        <v>1.0</v>
      </c>
      <c r="G406" s="15"/>
      <c r="H406" s="15"/>
      <c r="I406" s="15"/>
      <c r="J406" s="15"/>
      <c r="K406" s="15">
        <v>1.0</v>
      </c>
      <c r="L406" s="15">
        <v>1.0</v>
      </c>
      <c r="M406" s="15"/>
      <c r="N406" s="15">
        <f t="shared" si="53"/>
        <v>1</v>
      </c>
      <c r="O406" s="15" t="s">
        <v>60</v>
      </c>
      <c r="P406" s="29"/>
      <c r="Q406" s="29"/>
      <c r="R406" s="29"/>
    </row>
    <row r="407" ht="15.75" customHeight="1">
      <c r="A407" s="15">
        <v>377.0</v>
      </c>
      <c r="B407" s="16" t="s">
        <v>1074</v>
      </c>
      <c r="C407" s="15" t="s">
        <v>1075</v>
      </c>
      <c r="D407" s="15" t="s">
        <v>1076</v>
      </c>
      <c r="E407" s="15" t="s">
        <v>26</v>
      </c>
      <c r="F407" s="15">
        <v>3500.0</v>
      </c>
      <c r="G407" s="15">
        <v>20.0</v>
      </c>
      <c r="H407" s="15"/>
      <c r="I407" s="15"/>
      <c r="J407" s="15"/>
      <c r="K407" s="15">
        <f t="shared" ref="K407:K444" si="55">+(F407-(G407+H407)+I407)-J407</f>
        <v>3480</v>
      </c>
      <c r="L407" s="15">
        <v>3450.0</v>
      </c>
      <c r="M407" s="15"/>
      <c r="N407" s="15">
        <f t="shared" si="53"/>
        <v>3450</v>
      </c>
      <c r="O407" s="15" t="s">
        <v>21</v>
      </c>
      <c r="P407" s="29"/>
      <c r="Q407" s="29"/>
      <c r="R407" s="29"/>
    </row>
    <row r="408" ht="15.75" customHeight="1">
      <c r="A408" s="15">
        <v>378.0</v>
      </c>
      <c r="B408" s="16" t="s">
        <v>1074</v>
      </c>
      <c r="C408" s="15" t="s">
        <v>1075</v>
      </c>
      <c r="D408" s="15" t="s">
        <v>1076</v>
      </c>
      <c r="E408" s="15" t="s">
        <v>26</v>
      </c>
      <c r="F408" s="15">
        <v>2.0</v>
      </c>
      <c r="G408" s="15"/>
      <c r="H408" s="15"/>
      <c r="I408" s="15"/>
      <c r="J408" s="15"/>
      <c r="K408" s="15">
        <f t="shared" si="55"/>
        <v>2</v>
      </c>
      <c r="L408" s="15">
        <v>2.0</v>
      </c>
      <c r="M408" s="15"/>
      <c r="N408" s="15">
        <f t="shared" si="53"/>
        <v>2</v>
      </c>
      <c r="O408" s="15" t="s">
        <v>46</v>
      </c>
      <c r="P408" s="29"/>
      <c r="Q408" s="29"/>
      <c r="R408" s="29"/>
    </row>
    <row r="409" ht="15.75" customHeight="1">
      <c r="A409" s="15">
        <v>379.0</v>
      </c>
      <c r="B409" s="16" t="s">
        <v>1077</v>
      </c>
      <c r="C409" s="15" t="s">
        <v>1078</v>
      </c>
      <c r="D409" s="15" t="s">
        <v>1079</v>
      </c>
      <c r="E409" s="15" t="s">
        <v>26</v>
      </c>
      <c r="F409" s="15">
        <v>300.0</v>
      </c>
      <c r="G409" s="15"/>
      <c r="H409" s="15"/>
      <c r="I409" s="15"/>
      <c r="J409" s="15"/>
      <c r="K409" s="15">
        <f t="shared" si="55"/>
        <v>300</v>
      </c>
      <c r="L409" s="15">
        <v>300.0</v>
      </c>
      <c r="M409" s="15"/>
      <c r="N409" s="15">
        <f t="shared" si="53"/>
        <v>300</v>
      </c>
      <c r="O409" s="15" t="s">
        <v>21</v>
      </c>
      <c r="P409" s="29"/>
      <c r="Q409" s="29"/>
      <c r="R409" s="29"/>
    </row>
    <row r="410" ht="15.75" customHeight="1">
      <c r="A410" s="15">
        <v>380.0</v>
      </c>
      <c r="B410" s="16" t="s">
        <v>1080</v>
      </c>
      <c r="C410" s="15" t="s">
        <v>1081</v>
      </c>
      <c r="D410" s="15" t="s">
        <v>1082</v>
      </c>
      <c r="E410" s="15" t="s">
        <v>26</v>
      </c>
      <c r="F410" s="15">
        <v>100.0</v>
      </c>
      <c r="G410" s="15"/>
      <c r="H410" s="15"/>
      <c r="I410" s="15"/>
      <c r="J410" s="15"/>
      <c r="K410" s="15">
        <f t="shared" si="55"/>
        <v>100</v>
      </c>
      <c r="L410" s="15">
        <v>50.0</v>
      </c>
      <c r="M410" s="15"/>
      <c r="N410" s="15">
        <f t="shared" si="53"/>
        <v>50</v>
      </c>
      <c r="O410" s="15" t="s">
        <v>21</v>
      </c>
      <c r="P410" s="29"/>
      <c r="Q410" s="29"/>
      <c r="R410" s="29"/>
    </row>
    <row r="411" ht="15.75" customHeight="1">
      <c r="A411" s="15">
        <v>381.0</v>
      </c>
      <c r="B411" s="16" t="s">
        <v>1083</v>
      </c>
      <c r="C411" s="15" t="s">
        <v>1084</v>
      </c>
      <c r="D411" s="15" t="s">
        <v>1061</v>
      </c>
      <c r="E411" s="15" t="s">
        <v>249</v>
      </c>
      <c r="F411" s="15">
        <v>4.0</v>
      </c>
      <c r="G411" s="15"/>
      <c r="H411" s="15"/>
      <c r="I411" s="15"/>
      <c r="J411" s="15"/>
      <c r="K411" s="15">
        <f t="shared" si="55"/>
        <v>4</v>
      </c>
      <c r="L411" s="15">
        <v>2.0</v>
      </c>
      <c r="M411" s="15"/>
      <c r="N411" s="15">
        <f t="shared" si="53"/>
        <v>2</v>
      </c>
      <c r="O411" s="15" t="s">
        <v>60</v>
      </c>
      <c r="P411" s="29"/>
      <c r="Q411" s="29"/>
      <c r="R411" s="29"/>
    </row>
    <row r="412" ht="15.75" customHeight="1">
      <c r="A412" s="15">
        <v>382.0</v>
      </c>
      <c r="B412" s="16" t="s">
        <v>1085</v>
      </c>
      <c r="C412" s="15" t="s">
        <v>1086</v>
      </c>
      <c r="D412" s="15" t="s">
        <v>1087</v>
      </c>
      <c r="E412" s="15" t="s">
        <v>26</v>
      </c>
      <c r="F412" s="15">
        <v>750.0</v>
      </c>
      <c r="G412" s="15"/>
      <c r="H412" s="15"/>
      <c r="I412" s="15"/>
      <c r="J412" s="15"/>
      <c r="K412" s="15">
        <f t="shared" si="55"/>
        <v>750</v>
      </c>
      <c r="L412" s="15">
        <v>1150.0</v>
      </c>
      <c r="M412" s="15"/>
      <c r="N412" s="15">
        <f t="shared" si="53"/>
        <v>1150</v>
      </c>
      <c r="O412" s="15" t="s">
        <v>21</v>
      </c>
      <c r="P412" s="29"/>
      <c r="Q412" s="29"/>
      <c r="R412" s="29"/>
    </row>
    <row r="413" ht="15.75" customHeight="1">
      <c r="A413" s="15">
        <v>383.0</v>
      </c>
      <c r="B413" s="16" t="s">
        <v>1088</v>
      </c>
      <c r="C413" s="15" t="s">
        <v>1089</v>
      </c>
      <c r="D413" s="15" t="s">
        <v>1090</v>
      </c>
      <c r="E413" s="15" t="s">
        <v>26</v>
      </c>
      <c r="F413" s="15">
        <v>100.0</v>
      </c>
      <c r="G413" s="15"/>
      <c r="H413" s="15"/>
      <c r="I413" s="15"/>
      <c r="J413" s="15"/>
      <c r="K413" s="15">
        <f t="shared" si="55"/>
        <v>100</v>
      </c>
      <c r="L413" s="15">
        <v>250.0</v>
      </c>
      <c r="M413" s="15"/>
      <c r="N413" s="15">
        <f t="shared" si="53"/>
        <v>250</v>
      </c>
      <c r="O413" s="15" t="s">
        <v>21</v>
      </c>
      <c r="P413" s="29"/>
      <c r="Q413" s="29"/>
      <c r="R413" s="29"/>
    </row>
    <row r="414" ht="15.75" customHeight="1">
      <c r="A414" s="15">
        <v>384.0</v>
      </c>
      <c r="B414" s="16" t="s">
        <v>1091</v>
      </c>
      <c r="C414" s="15" t="s">
        <v>1092</v>
      </c>
      <c r="D414" s="15" t="s">
        <v>253</v>
      </c>
      <c r="E414" s="15" t="s">
        <v>249</v>
      </c>
      <c r="F414" s="15">
        <v>0.0</v>
      </c>
      <c r="G414" s="15"/>
      <c r="H414" s="15"/>
      <c r="I414" s="15"/>
      <c r="J414" s="15"/>
      <c r="K414" s="15">
        <f t="shared" si="55"/>
        <v>0</v>
      </c>
      <c r="L414" s="15"/>
      <c r="M414" s="15"/>
      <c r="N414" s="15">
        <f t="shared" si="53"/>
        <v>0</v>
      </c>
      <c r="O414" s="15" t="s">
        <v>60</v>
      </c>
      <c r="P414" s="29"/>
      <c r="Q414" s="29"/>
      <c r="R414" s="29"/>
    </row>
    <row r="415" ht="15.75" customHeight="1">
      <c r="A415" s="15">
        <v>385.0</v>
      </c>
      <c r="B415" s="16" t="s">
        <v>1093</v>
      </c>
      <c r="C415" s="15" t="s">
        <v>1094</v>
      </c>
      <c r="D415" s="15" t="s">
        <v>1095</v>
      </c>
      <c r="E415" s="15" t="s">
        <v>50</v>
      </c>
      <c r="F415" s="15">
        <v>0.0</v>
      </c>
      <c r="G415" s="15"/>
      <c r="H415" s="15"/>
      <c r="I415" s="15"/>
      <c r="J415" s="15"/>
      <c r="K415" s="15">
        <f t="shared" si="55"/>
        <v>0</v>
      </c>
      <c r="L415" s="15">
        <v>1.0</v>
      </c>
      <c r="M415" s="15"/>
      <c r="N415" s="15">
        <f t="shared" si="53"/>
        <v>1</v>
      </c>
      <c r="O415" s="15" t="s">
        <v>60</v>
      </c>
      <c r="P415" s="29"/>
      <c r="Q415" s="29"/>
      <c r="R415" s="29"/>
    </row>
    <row r="416" ht="15.75" customHeight="1">
      <c r="A416" s="15">
        <v>386.0</v>
      </c>
      <c r="B416" s="16" t="s">
        <v>1096</v>
      </c>
      <c r="C416" s="15" t="s">
        <v>1097</v>
      </c>
      <c r="D416" s="15" t="s">
        <v>1098</v>
      </c>
      <c r="E416" s="15" t="s">
        <v>249</v>
      </c>
      <c r="F416" s="15">
        <v>100.0</v>
      </c>
      <c r="G416" s="15"/>
      <c r="H416" s="15"/>
      <c r="I416" s="15"/>
      <c r="J416" s="15"/>
      <c r="K416" s="15">
        <f t="shared" si="55"/>
        <v>100</v>
      </c>
      <c r="L416" s="15">
        <v>25.0</v>
      </c>
      <c r="M416" s="15"/>
      <c r="N416" s="15">
        <f t="shared" si="53"/>
        <v>25</v>
      </c>
      <c r="O416" s="15" t="s">
        <v>21</v>
      </c>
      <c r="P416" s="29"/>
      <c r="Q416" s="29"/>
      <c r="R416" s="29"/>
    </row>
    <row r="417" ht="15.75" customHeight="1">
      <c r="A417" s="15">
        <v>387.0</v>
      </c>
      <c r="B417" s="16" t="s">
        <v>1099</v>
      </c>
      <c r="C417" s="15" t="s">
        <v>1100</v>
      </c>
      <c r="D417" s="15" t="s">
        <v>1101</v>
      </c>
      <c r="E417" s="15" t="s">
        <v>26</v>
      </c>
      <c r="F417" s="15">
        <v>1000.0</v>
      </c>
      <c r="G417" s="15"/>
      <c r="H417" s="15"/>
      <c r="I417" s="15"/>
      <c r="J417" s="15"/>
      <c r="K417" s="15">
        <f t="shared" si="55"/>
        <v>1000</v>
      </c>
      <c r="L417" s="15">
        <v>800.0</v>
      </c>
      <c r="M417" s="15"/>
      <c r="N417" s="15">
        <f t="shared" si="53"/>
        <v>800</v>
      </c>
      <c r="O417" s="15" t="s">
        <v>21</v>
      </c>
      <c r="P417" s="29"/>
      <c r="Q417" s="29"/>
      <c r="R417" s="29"/>
    </row>
    <row r="418" ht="15.75" customHeight="1">
      <c r="A418" s="15">
        <v>388.0</v>
      </c>
      <c r="B418" s="16" t="s">
        <v>1102</v>
      </c>
      <c r="C418" s="15" t="s">
        <v>1103</v>
      </c>
      <c r="D418" s="15" t="s">
        <v>1104</v>
      </c>
      <c r="E418" s="15" t="s">
        <v>249</v>
      </c>
      <c r="F418" s="15">
        <v>350.0</v>
      </c>
      <c r="G418" s="15"/>
      <c r="H418" s="15"/>
      <c r="I418" s="15"/>
      <c r="J418" s="15"/>
      <c r="K418" s="15">
        <f t="shared" si="55"/>
        <v>350</v>
      </c>
      <c r="L418" s="15">
        <v>150.0</v>
      </c>
      <c r="M418" s="15"/>
      <c r="N418" s="15">
        <f t="shared" si="53"/>
        <v>150</v>
      </c>
      <c r="O418" s="15" t="s">
        <v>21</v>
      </c>
      <c r="P418" s="29"/>
      <c r="Q418" s="29"/>
      <c r="R418" s="29"/>
    </row>
    <row r="419" ht="15.75" customHeight="1">
      <c r="A419" s="15">
        <v>389.0</v>
      </c>
      <c r="B419" s="16" t="s">
        <v>1105</v>
      </c>
      <c r="C419" s="15" t="s">
        <v>1106</v>
      </c>
      <c r="D419" s="15" t="s">
        <v>1061</v>
      </c>
      <c r="E419" s="15" t="s">
        <v>249</v>
      </c>
      <c r="F419" s="15">
        <v>0.0</v>
      </c>
      <c r="G419" s="15"/>
      <c r="H419" s="15"/>
      <c r="I419" s="15"/>
      <c r="J419" s="15"/>
      <c r="K419" s="15">
        <f t="shared" si="55"/>
        <v>0</v>
      </c>
      <c r="L419" s="15">
        <v>1.0</v>
      </c>
      <c r="M419" s="15"/>
      <c r="N419" s="15">
        <f t="shared" si="53"/>
        <v>1</v>
      </c>
      <c r="O419" s="15" t="s">
        <v>46</v>
      </c>
      <c r="P419" s="29"/>
      <c r="Q419" s="29"/>
      <c r="R419" s="29"/>
    </row>
    <row r="420" ht="15.75" customHeight="1">
      <c r="A420" s="15">
        <v>390.0</v>
      </c>
      <c r="B420" s="16" t="s">
        <v>1107</v>
      </c>
      <c r="C420" s="15" t="s">
        <v>1108</v>
      </c>
      <c r="D420" s="15" t="s">
        <v>1109</v>
      </c>
      <c r="E420" s="15" t="s">
        <v>26</v>
      </c>
      <c r="F420" s="15">
        <v>0.0</v>
      </c>
      <c r="G420" s="15"/>
      <c r="H420" s="15"/>
      <c r="I420" s="15"/>
      <c r="J420" s="15"/>
      <c r="K420" s="15">
        <f t="shared" si="55"/>
        <v>0</v>
      </c>
      <c r="L420" s="15">
        <v>1000.0</v>
      </c>
      <c r="M420" s="15"/>
      <c r="N420" s="15">
        <f t="shared" si="53"/>
        <v>1000</v>
      </c>
      <c r="O420" s="15" t="s">
        <v>21</v>
      </c>
      <c r="P420" s="29"/>
      <c r="Q420" s="29"/>
      <c r="R420" s="29"/>
    </row>
    <row r="421" ht="15.75" customHeight="1">
      <c r="A421" s="15">
        <v>391.0</v>
      </c>
      <c r="B421" s="16" t="s">
        <v>1110</v>
      </c>
      <c r="C421" s="15" t="s">
        <v>1111</v>
      </c>
      <c r="D421" s="15" t="s">
        <v>1112</v>
      </c>
      <c r="E421" s="15" t="s">
        <v>84</v>
      </c>
      <c r="F421" s="15">
        <v>0.0</v>
      </c>
      <c r="G421" s="15"/>
      <c r="H421" s="15"/>
      <c r="I421" s="15"/>
      <c r="J421" s="15"/>
      <c r="K421" s="15">
        <f t="shared" si="55"/>
        <v>0</v>
      </c>
      <c r="L421" s="18">
        <v>0.0</v>
      </c>
      <c r="M421" s="18"/>
      <c r="N421" s="15">
        <f t="shared" si="53"/>
        <v>0</v>
      </c>
      <c r="O421" s="15" t="s">
        <v>21</v>
      </c>
      <c r="P421" s="29"/>
      <c r="Q421" s="29"/>
      <c r="R421" s="29"/>
    </row>
    <row r="422" ht="15.75" customHeight="1">
      <c r="A422" s="15">
        <v>392.0</v>
      </c>
      <c r="B422" s="16" t="s">
        <v>1113</v>
      </c>
      <c r="C422" s="15" t="s">
        <v>1114</v>
      </c>
      <c r="D422" s="15" t="s">
        <v>1115</v>
      </c>
      <c r="E422" s="15" t="s">
        <v>26</v>
      </c>
      <c r="F422" s="15">
        <v>200.0</v>
      </c>
      <c r="G422" s="15"/>
      <c r="H422" s="15"/>
      <c r="I422" s="15"/>
      <c r="J422" s="15"/>
      <c r="K422" s="15">
        <f t="shared" si="55"/>
        <v>200</v>
      </c>
      <c r="L422" s="15">
        <v>170.0</v>
      </c>
      <c r="M422" s="15"/>
      <c r="N422" s="15">
        <f t="shared" si="53"/>
        <v>170</v>
      </c>
      <c r="O422" s="15" t="s">
        <v>21</v>
      </c>
      <c r="P422" s="29"/>
      <c r="Q422" s="29"/>
      <c r="R422" s="29"/>
    </row>
    <row r="423" ht="15.75" customHeight="1">
      <c r="A423" s="15">
        <v>393.0</v>
      </c>
      <c r="B423" s="16" t="s">
        <v>1116</v>
      </c>
      <c r="C423" s="15" t="s">
        <v>1117</v>
      </c>
      <c r="D423" s="15" t="s">
        <v>1118</v>
      </c>
      <c r="E423" s="15" t="s">
        <v>26</v>
      </c>
      <c r="F423" s="15">
        <v>250.0</v>
      </c>
      <c r="G423" s="15"/>
      <c r="H423" s="15"/>
      <c r="I423" s="15"/>
      <c r="J423" s="15"/>
      <c r="K423" s="15">
        <f t="shared" si="55"/>
        <v>250</v>
      </c>
      <c r="L423" s="15">
        <v>250.0</v>
      </c>
      <c r="M423" s="15"/>
      <c r="N423" s="15">
        <f t="shared" si="53"/>
        <v>250</v>
      </c>
      <c r="O423" s="15" t="s">
        <v>21</v>
      </c>
      <c r="P423" s="29"/>
      <c r="Q423" s="29"/>
      <c r="R423" s="29"/>
    </row>
    <row r="424" ht="15.75" customHeight="1">
      <c r="A424" s="15">
        <v>394.0</v>
      </c>
      <c r="B424" s="16" t="s">
        <v>1119</v>
      </c>
      <c r="C424" s="15" t="s">
        <v>1120</v>
      </c>
      <c r="D424" s="15" t="s">
        <v>1121</v>
      </c>
      <c r="E424" s="15" t="s">
        <v>26</v>
      </c>
      <c r="F424" s="15">
        <v>250.0</v>
      </c>
      <c r="G424" s="15"/>
      <c r="H424" s="15"/>
      <c r="I424" s="15"/>
      <c r="J424" s="15"/>
      <c r="K424" s="15">
        <f t="shared" si="55"/>
        <v>250</v>
      </c>
      <c r="L424" s="15">
        <v>250.0</v>
      </c>
      <c r="M424" s="15"/>
      <c r="N424" s="15">
        <f t="shared" si="53"/>
        <v>250</v>
      </c>
      <c r="O424" s="15" t="s">
        <v>21</v>
      </c>
      <c r="P424" s="29"/>
      <c r="Q424" s="29"/>
      <c r="R424" s="29"/>
    </row>
    <row r="425" ht="15.75" customHeight="1">
      <c r="A425" s="15">
        <v>395.0</v>
      </c>
      <c r="B425" s="16" t="s">
        <v>1122</v>
      </c>
      <c r="C425" s="15" t="s">
        <v>1123</v>
      </c>
      <c r="D425" s="15" t="s">
        <v>1124</v>
      </c>
      <c r="E425" s="15" t="s">
        <v>26</v>
      </c>
      <c r="F425" s="15">
        <v>1000.0</v>
      </c>
      <c r="G425" s="15"/>
      <c r="H425" s="15"/>
      <c r="I425" s="15"/>
      <c r="J425" s="15"/>
      <c r="K425" s="15">
        <f t="shared" si="55"/>
        <v>1000</v>
      </c>
      <c r="L425" s="15">
        <v>100.0</v>
      </c>
      <c r="M425" s="15"/>
      <c r="N425" s="15">
        <f t="shared" si="53"/>
        <v>100</v>
      </c>
      <c r="O425" s="15" t="s">
        <v>21</v>
      </c>
      <c r="P425" s="29"/>
      <c r="Q425" s="29"/>
      <c r="R425" s="29"/>
    </row>
    <row r="426" ht="15.75" customHeight="1">
      <c r="A426" s="15">
        <v>396.0</v>
      </c>
      <c r="B426" s="16" t="s">
        <v>1125</v>
      </c>
      <c r="C426" s="15" t="s">
        <v>1126</v>
      </c>
      <c r="D426" s="15" t="s">
        <v>1127</v>
      </c>
      <c r="E426" s="15" t="s">
        <v>26</v>
      </c>
      <c r="F426" s="15">
        <v>7.0</v>
      </c>
      <c r="G426" s="15"/>
      <c r="H426" s="15"/>
      <c r="I426" s="15"/>
      <c r="J426" s="15"/>
      <c r="K426" s="15">
        <f t="shared" si="55"/>
        <v>7</v>
      </c>
      <c r="L426" s="15">
        <v>4.0</v>
      </c>
      <c r="M426" s="15"/>
      <c r="N426" s="15">
        <f t="shared" si="53"/>
        <v>4</v>
      </c>
      <c r="O426" s="15" t="s">
        <v>21</v>
      </c>
      <c r="P426" s="29"/>
      <c r="Q426" s="29"/>
      <c r="R426" s="29"/>
    </row>
    <row r="427" ht="15.75" customHeight="1">
      <c r="A427" s="15">
        <v>397.0</v>
      </c>
      <c r="B427" s="16" t="s">
        <v>1128</v>
      </c>
      <c r="C427" s="15" t="s">
        <v>1129</v>
      </c>
      <c r="D427" s="15" t="s">
        <v>1130</v>
      </c>
      <c r="E427" s="15"/>
      <c r="F427" s="15">
        <v>0.0</v>
      </c>
      <c r="G427" s="15"/>
      <c r="H427" s="15"/>
      <c r="I427" s="15"/>
      <c r="J427" s="15"/>
      <c r="K427" s="15">
        <f t="shared" si="55"/>
        <v>0</v>
      </c>
      <c r="L427" s="15">
        <v>100.0</v>
      </c>
      <c r="M427" s="15"/>
      <c r="N427" s="15">
        <f t="shared" si="53"/>
        <v>100</v>
      </c>
      <c r="O427" s="15" t="s">
        <v>21</v>
      </c>
      <c r="P427" s="29"/>
      <c r="Q427" s="29"/>
      <c r="R427" s="29"/>
    </row>
    <row r="428" ht="15.75" customHeight="1">
      <c r="A428" s="15">
        <v>398.0</v>
      </c>
      <c r="B428" s="16" t="s">
        <v>1131</v>
      </c>
      <c r="C428" s="15" t="s">
        <v>1132</v>
      </c>
      <c r="D428" s="15" t="s">
        <v>253</v>
      </c>
      <c r="E428" s="15" t="s">
        <v>249</v>
      </c>
      <c r="F428" s="15">
        <v>500.0</v>
      </c>
      <c r="G428" s="15"/>
      <c r="H428" s="15"/>
      <c r="I428" s="15"/>
      <c r="J428" s="15"/>
      <c r="K428" s="15">
        <f t="shared" si="55"/>
        <v>500</v>
      </c>
      <c r="L428" s="15">
        <v>300.0</v>
      </c>
      <c r="M428" s="15"/>
      <c r="N428" s="15">
        <f t="shared" si="53"/>
        <v>300</v>
      </c>
      <c r="O428" s="15" t="s">
        <v>21</v>
      </c>
      <c r="P428" s="29"/>
      <c r="Q428" s="29"/>
      <c r="R428" s="29"/>
    </row>
    <row r="429" ht="15.75" customHeight="1">
      <c r="A429" s="15">
        <v>399.0</v>
      </c>
      <c r="B429" s="16" t="s">
        <v>1133</v>
      </c>
      <c r="C429" s="15" t="s">
        <v>1031</v>
      </c>
      <c r="D429" s="15" t="s">
        <v>1032</v>
      </c>
      <c r="E429" s="15"/>
      <c r="F429" s="15">
        <v>40.0</v>
      </c>
      <c r="G429" s="15"/>
      <c r="H429" s="15"/>
      <c r="I429" s="15"/>
      <c r="J429" s="15"/>
      <c r="K429" s="15">
        <f t="shared" si="55"/>
        <v>40</v>
      </c>
      <c r="L429" s="15">
        <v>30.0</v>
      </c>
      <c r="M429" s="15"/>
      <c r="N429" s="15">
        <f t="shared" si="53"/>
        <v>30</v>
      </c>
      <c r="O429" s="15" t="s">
        <v>21</v>
      </c>
      <c r="P429" s="29"/>
      <c r="Q429" s="29"/>
      <c r="R429" s="29"/>
    </row>
    <row r="430" ht="15.75" customHeight="1">
      <c r="A430" s="15">
        <v>400.0</v>
      </c>
      <c r="B430" s="16" t="s">
        <v>1134</v>
      </c>
      <c r="C430" s="15" t="s">
        <v>1135</v>
      </c>
      <c r="D430" s="15" t="s">
        <v>1136</v>
      </c>
      <c r="E430" s="15" t="s">
        <v>26</v>
      </c>
      <c r="F430" s="15">
        <v>0.0</v>
      </c>
      <c r="G430" s="15"/>
      <c r="H430" s="15"/>
      <c r="I430" s="15"/>
      <c r="J430" s="15"/>
      <c r="K430" s="15">
        <f t="shared" si="55"/>
        <v>0</v>
      </c>
      <c r="L430" s="15"/>
      <c r="M430" s="15"/>
      <c r="N430" s="15">
        <f t="shared" si="53"/>
        <v>0</v>
      </c>
      <c r="O430" s="15" t="s">
        <v>21</v>
      </c>
      <c r="P430" s="29"/>
      <c r="Q430" s="29"/>
      <c r="R430" s="29"/>
    </row>
    <row r="431" ht="15.75" customHeight="1">
      <c r="A431" s="15">
        <v>401.0</v>
      </c>
      <c r="B431" s="16" t="s">
        <v>1137</v>
      </c>
      <c r="C431" s="15" t="s">
        <v>1138</v>
      </c>
      <c r="D431" s="15"/>
      <c r="E431" s="15"/>
      <c r="F431" s="15">
        <v>1.0</v>
      </c>
      <c r="G431" s="15"/>
      <c r="H431" s="15"/>
      <c r="I431" s="15"/>
      <c r="J431" s="15"/>
      <c r="K431" s="15">
        <f t="shared" si="55"/>
        <v>1</v>
      </c>
      <c r="L431" s="15">
        <v>1.0</v>
      </c>
      <c r="M431" s="15"/>
      <c r="N431" s="15">
        <f t="shared" si="53"/>
        <v>1</v>
      </c>
      <c r="O431" s="15" t="s">
        <v>60</v>
      </c>
      <c r="P431" s="29"/>
      <c r="Q431" s="29"/>
      <c r="R431" s="29"/>
    </row>
    <row r="432" ht="15.75" customHeight="1">
      <c r="A432" s="15">
        <v>402.0</v>
      </c>
      <c r="B432" s="16" t="s">
        <v>1139</v>
      </c>
      <c r="C432" s="15" t="s">
        <v>1140</v>
      </c>
      <c r="D432" s="15"/>
      <c r="E432" s="15" t="s">
        <v>26</v>
      </c>
      <c r="F432" s="15">
        <v>250.0</v>
      </c>
      <c r="G432" s="15"/>
      <c r="H432" s="15"/>
      <c r="I432" s="15"/>
      <c r="J432" s="15"/>
      <c r="K432" s="15">
        <f t="shared" si="55"/>
        <v>250</v>
      </c>
      <c r="L432" s="15">
        <v>250.0</v>
      </c>
      <c r="M432" s="15"/>
      <c r="N432" s="15">
        <f t="shared" si="53"/>
        <v>250</v>
      </c>
      <c r="O432" s="15" t="s">
        <v>21</v>
      </c>
      <c r="P432" s="29"/>
      <c r="Q432" s="29"/>
      <c r="R432" s="29"/>
    </row>
    <row r="433" ht="15.75" customHeight="1">
      <c r="A433" s="15">
        <v>403.0</v>
      </c>
      <c r="B433" s="16" t="s">
        <v>1141</v>
      </c>
      <c r="C433" s="15" t="s">
        <v>1142</v>
      </c>
      <c r="D433" s="15"/>
      <c r="E433" s="15"/>
      <c r="F433" s="15">
        <v>4.0</v>
      </c>
      <c r="G433" s="15"/>
      <c r="H433" s="15"/>
      <c r="I433" s="15"/>
      <c r="J433" s="15"/>
      <c r="K433" s="15">
        <f t="shared" si="55"/>
        <v>4</v>
      </c>
      <c r="L433" s="15">
        <v>2.0</v>
      </c>
      <c r="M433" s="15"/>
      <c r="N433" s="15">
        <f t="shared" si="53"/>
        <v>2</v>
      </c>
      <c r="O433" s="15" t="s">
        <v>46</v>
      </c>
      <c r="P433" s="29"/>
      <c r="Q433" s="29"/>
      <c r="R433" s="29"/>
    </row>
    <row r="434" ht="15.75" customHeight="1">
      <c r="A434" s="15">
        <v>404.0</v>
      </c>
      <c r="B434" s="16" t="s">
        <v>1143</v>
      </c>
      <c r="C434" s="15" t="s">
        <v>1144</v>
      </c>
      <c r="D434" s="15"/>
      <c r="E434" s="15"/>
      <c r="F434" s="15">
        <v>1.0</v>
      </c>
      <c r="G434" s="15"/>
      <c r="H434" s="15"/>
      <c r="I434" s="15"/>
      <c r="J434" s="15"/>
      <c r="K434" s="15">
        <f t="shared" si="55"/>
        <v>1</v>
      </c>
      <c r="L434" s="15">
        <v>1.0</v>
      </c>
      <c r="M434" s="15"/>
      <c r="N434" s="15">
        <f t="shared" si="53"/>
        <v>1</v>
      </c>
      <c r="O434" s="15" t="s">
        <v>46</v>
      </c>
      <c r="P434" s="29"/>
      <c r="Q434" s="29"/>
      <c r="R434" s="29"/>
    </row>
    <row r="435" ht="15.75" customHeight="1">
      <c r="A435" s="15">
        <v>405.0</v>
      </c>
      <c r="B435" s="16" t="s">
        <v>1145</v>
      </c>
      <c r="C435" s="15" t="s">
        <v>1146</v>
      </c>
      <c r="D435" s="15"/>
      <c r="E435" s="15"/>
      <c r="F435" s="15">
        <v>2.0</v>
      </c>
      <c r="G435" s="15"/>
      <c r="H435" s="15"/>
      <c r="I435" s="15"/>
      <c r="J435" s="15"/>
      <c r="K435" s="15">
        <f t="shared" si="55"/>
        <v>2</v>
      </c>
      <c r="L435" s="15">
        <v>2.0</v>
      </c>
      <c r="M435" s="15"/>
      <c r="N435" s="15">
        <f t="shared" si="53"/>
        <v>2</v>
      </c>
      <c r="O435" s="15" t="s">
        <v>46</v>
      </c>
      <c r="P435" s="29"/>
      <c r="Q435" s="29"/>
      <c r="R435" s="29"/>
    </row>
    <row r="436" ht="15.75" customHeight="1">
      <c r="A436" s="15">
        <v>406.0</v>
      </c>
      <c r="B436" s="16" t="s">
        <v>1147</v>
      </c>
      <c r="C436" s="15" t="s">
        <v>1148</v>
      </c>
      <c r="D436" s="15"/>
      <c r="E436" s="15" t="s">
        <v>26</v>
      </c>
      <c r="F436" s="15">
        <v>500.0</v>
      </c>
      <c r="G436" s="15"/>
      <c r="H436" s="15"/>
      <c r="I436" s="15">
        <v>1200.0</v>
      </c>
      <c r="J436" s="15"/>
      <c r="K436" s="15">
        <f t="shared" si="55"/>
        <v>1700</v>
      </c>
      <c r="L436" s="15">
        <v>800.0</v>
      </c>
      <c r="M436" s="15"/>
      <c r="N436" s="15">
        <f t="shared" si="53"/>
        <v>800</v>
      </c>
      <c r="O436" s="15" t="s">
        <v>21</v>
      </c>
      <c r="P436" s="29"/>
      <c r="Q436" s="29"/>
      <c r="R436" s="29"/>
    </row>
    <row r="437" ht="15.75" customHeight="1">
      <c r="A437" s="15">
        <v>407.0</v>
      </c>
      <c r="B437" s="16" t="s">
        <v>1149</v>
      </c>
      <c r="C437" s="15" t="s">
        <v>1150</v>
      </c>
      <c r="D437" s="15"/>
      <c r="E437" s="15" t="s">
        <v>26</v>
      </c>
      <c r="F437" s="15">
        <v>500.0</v>
      </c>
      <c r="G437" s="15"/>
      <c r="H437" s="15"/>
      <c r="I437" s="15"/>
      <c r="J437" s="15"/>
      <c r="K437" s="15">
        <f t="shared" si="55"/>
        <v>500</v>
      </c>
      <c r="L437" s="15">
        <v>500.0</v>
      </c>
      <c r="M437" s="15"/>
      <c r="N437" s="15">
        <f t="shared" si="53"/>
        <v>500</v>
      </c>
      <c r="O437" s="15" t="s">
        <v>21</v>
      </c>
      <c r="P437" s="29"/>
      <c r="Q437" s="29"/>
      <c r="R437" s="29"/>
    </row>
    <row r="438" ht="15.75" customHeight="1">
      <c r="A438" s="15">
        <v>408.0</v>
      </c>
      <c r="B438" s="16" t="s">
        <v>1151</v>
      </c>
      <c r="C438" s="15" t="s">
        <v>1152</v>
      </c>
      <c r="D438" s="15"/>
      <c r="E438" s="15" t="s">
        <v>50</v>
      </c>
      <c r="F438" s="15">
        <v>200.0</v>
      </c>
      <c r="G438" s="15"/>
      <c r="H438" s="15"/>
      <c r="I438" s="15"/>
      <c r="J438" s="15"/>
      <c r="K438" s="15">
        <f t="shared" si="55"/>
        <v>200</v>
      </c>
      <c r="L438" s="18">
        <v>0.0</v>
      </c>
      <c r="M438" s="18"/>
      <c r="N438" s="15">
        <f t="shared" si="53"/>
        <v>0</v>
      </c>
      <c r="O438" s="15" t="s">
        <v>21</v>
      </c>
      <c r="P438" s="29"/>
      <c r="Q438" s="29"/>
      <c r="R438" s="29"/>
    </row>
    <row r="439" ht="15.75" customHeight="1">
      <c r="A439" s="15">
        <v>409.0</v>
      </c>
      <c r="B439" s="16" t="s">
        <v>1151</v>
      </c>
      <c r="C439" s="15" t="s">
        <v>1153</v>
      </c>
      <c r="D439" s="15"/>
      <c r="E439" s="15" t="s">
        <v>50</v>
      </c>
      <c r="F439" s="15">
        <v>1000.0</v>
      </c>
      <c r="G439" s="15"/>
      <c r="H439" s="15"/>
      <c r="I439" s="15"/>
      <c r="J439" s="15"/>
      <c r="K439" s="15">
        <f t="shared" si="55"/>
        <v>1000</v>
      </c>
      <c r="L439" s="15">
        <v>700.0</v>
      </c>
      <c r="M439" s="15"/>
      <c r="N439" s="15">
        <f t="shared" si="53"/>
        <v>700</v>
      </c>
      <c r="O439" s="15" t="s">
        <v>151</v>
      </c>
      <c r="P439" s="29"/>
      <c r="Q439" s="29"/>
      <c r="R439" s="29"/>
    </row>
    <row r="440" ht="15.75" customHeight="1">
      <c r="A440" s="15">
        <v>410.0</v>
      </c>
      <c r="B440" s="16" t="s">
        <v>1154</v>
      </c>
      <c r="C440" s="15" t="s">
        <v>1155</v>
      </c>
      <c r="D440" s="15"/>
      <c r="E440" s="15" t="s">
        <v>84</v>
      </c>
      <c r="F440" s="15">
        <v>250.0</v>
      </c>
      <c r="G440" s="15"/>
      <c r="H440" s="15"/>
      <c r="I440" s="15"/>
      <c r="J440" s="15"/>
      <c r="K440" s="15">
        <f t="shared" si="55"/>
        <v>250</v>
      </c>
      <c r="L440" s="15">
        <v>250.0</v>
      </c>
      <c r="M440" s="15"/>
      <c r="N440" s="15">
        <f t="shared" si="53"/>
        <v>250</v>
      </c>
      <c r="O440" s="15" t="s">
        <v>21</v>
      </c>
      <c r="P440" s="29"/>
      <c r="Q440" s="29"/>
      <c r="R440" s="29"/>
    </row>
    <row r="441" ht="15.75" customHeight="1">
      <c r="A441" s="15">
        <v>411.0</v>
      </c>
      <c r="B441" s="16" t="s">
        <v>1156</v>
      </c>
      <c r="C441" s="15" t="s">
        <v>1157</v>
      </c>
      <c r="D441" s="15"/>
      <c r="E441" s="15" t="s">
        <v>50</v>
      </c>
      <c r="F441" s="15">
        <v>1.0</v>
      </c>
      <c r="G441" s="15"/>
      <c r="H441" s="15"/>
      <c r="I441" s="15"/>
      <c r="J441" s="15"/>
      <c r="K441" s="15">
        <f t="shared" si="55"/>
        <v>1</v>
      </c>
      <c r="L441" s="15">
        <v>0.8</v>
      </c>
      <c r="M441" s="15"/>
      <c r="N441" s="15">
        <f t="shared" si="53"/>
        <v>0.8</v>
      </c>
      <c r="O441" s="15" t="s">
        <v>60</v>
      </c>
      <c r="P441" s="29"/>
      <c r="Q441" s="29"/>
      <c r="R441" s="29"/>
    </row>
    <row r="442" ht="15.75" customHeight="1">
      <c r="A442" s="15">
        <v>412.0</v>
      </c>
      <c r="B442" s="16" t="s">
        <v>1158</v>
      </c>
      <c r="C442" s="15" t="s">
        <v>1159</v>
      </c>
      <c r="D442" s="15"/>
      <c r="E442" s="15"/>
      <c r="F442" s="15">
        <v>1.0</v>
      </c>
      <c r="G442" s="15"/>
      <c r="H442" s="15"/>
      <c r="I442" s="15"/>
      <c r="J442" s="15"/>
      <c r="K442" s="15">
        <f t="shared" si="55"/>
        <v>1</v>
      </c>
      <c r="L442" s="15">
        <v>1.0</v>
      </c>
      <c r="M442" s="15"/>
      <c r="N442" s="15">
        <f t="shared" si="53"/>
        <v>1</v>
      </c>
      <c r="O442" s="15" t="s">
        <v>60</v>
      </c>
      <c r="P442" s="29"/>
      <c r="Q442" s="29"/>
      <c r="R442" s="29"/>
    </row>
    <row r="443" ht="15.75" customHeight="1">
      <c r="A443" s="15">
        <v>413.0</v>
      </c>
      <c r="B443" s="16" t="s">
        <v>1160</v>
      </c>
      <c r="C443" s="15" t="s">
        <v>1161</v>
      </c>
      <c r="D443" s="15"/>
      <c r="E443" s="15"/>
      <c r="F443" s="15"/>
      <c r="G443" s="15"/>
      <c r="H443" s="15"/>
      <c r="I443" s="15">
        <v>1.0</v>
      </c>
      <c r="J443" s="15"/>
      <c r="K443" s="15">
        <f t="shared" si="55"/>
        <v>1</v>
      </c>
      <c r="L443" s="18">
        <v>0.0</v>
      </c>
      <c r="M443" s="18"/>
      <c r="N443" s="15">
        <f t="shared" si="53"/>
        <v>0</v>
      </c>
      <c r="O443" s="15" t="s">
        <v>60</v>
      </c>
      <c r="P443" s="29"/>
      <c r="Q443" s="29"/>
      <c r="R443" s="29"/>
    </row>
    <row r="444" ht="15.75" customHeight="1">
      <c r="A444" s="15">
        <v>414.0</v>
      </c>
      <c r="B444" s="16" t="s">
        <v>1162</v>
      </c>
      <c r="C444" s="15" t="s">
        <v>1163</v>
      </c>
      <c r="D444" s="15"/>
      <c r="E444" s="15"/>
      <c r="F444" s="15"/>
      <c r="G444" s="15"/>
      <c r="H444" s="15"/>
      <c r="I444" s="15">
        <v>500.0</v>
      </c>
      <c r="J444" s="15"/>
      <c r="K444" s="15">
        <f t="shared" si="55"/>
        <v>500</v>
      </c>
      <c r="L444" s="15">
        <v>500.0</v>
      </c>
      <c r="M444" s="15"/>
      <c r="N444" s="15">
        <f t="shared" si="53"/>
        <v>500</v>
      </c>
      <c r="O444" s="15" t="s">
        <v>21</v>
      </c>
      <c r="P444" s="29"/>
      <c r="Q444" s="29"/>
      <c r="R444" s="29"/>
    </row>
    <row r="445" ht="15.75" customHeight="1">
      <c r="A445" s="15"/>
      <c r="B445" s="16" t="s">
        <v>1164</v>
      </c>
      <c r="C445" s="15" t="s">
        <v>1165</v>
      </c>
      <c r="D445" s="15" t="s">
        <v>1166</v>
      </c>
      <c r="E445" s="15" t="s">
        <v>50</v>
      </c>
      <c r="F445" s="15"/>
      <c r="G445" s="15"/>
      <c r="H445" s="15"/>
      <c r="I445" s="15"/>
      <c r="J445" s="15"/>
      <c r="K445" s="15"/>
      <c r="L445" s="15">
        <v>1000.0</v>
      </c>
      <c r="M445" s="15"/>
      <c r="N445" s="15">
        <f t="shared" si="53"/>
        <v>1000</v>
      </c>
      <c r="O445" s="15" t="s">
        <v>21</v>
      </c>
      <c r="P445" s="29"/>
      <c r="Q445" s="29"/>
      <c r="R445" s="29"/>
    </row>
    <row r="446" ht="15.75" customHeight="1">
      <c r="A446" s="9" t="s">
        <v>1167</v>
      </c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1"/>
      <c r="P446" s="29"/>
      <c r="Q446" s="29"/>
      <c r="R446" s="29"/>
    </row>
    <row r="447" ht="15.75" customHeight="1">
      <c r="A447" s="15">
        <v>415.0</v>
      </c>
      <c r="B447" s="16" t="s">
        <v>1168</v>
      </c>
      <c r="C447" s="15" t="s">
        <v>1169</v>
      </c>
      <c r="D447" s="15"/>
      <c r="E447" s="15" t="s">
        <v>50</v>
      </c>
      <c r="F447" s="15">
        <v>5.0</v>
      </c>
      <c r="G447" s="15"/>
      <c r="H447" s="15"/>
      <c r="I447" s="15"/>
      <c r="J447" s="15"/>
      <c r="K447" s="15">
        <f t="shared" ref="K447:K467" si="56">+(F447-(G447+H447)+I447)-J447</f>
        <v>5</v>
      </c>
      <c r="L447" s="15">
        <v>5.0</v>
      </c>
      <c r="M447" s="15"/>
      <c r="N447" s="15">
        <f t="shared" ref="N447:N469" si="57">L447-M447</f>
        <v>5</v>
      </c>
      <c r="O447" s="15" t="s">
        <v>60</v>
      </c>
      <c r="P447" s="29"/>
      <c r="Q447" s="29"/>
      <c r="R447" s="29"/>
    </row>
    <row r="448" ht="15.75" customHeight="1">
      <c r="A448" s="15">
        <v>416.0</v>
      </c>
      <c r="B448" s="16" t="s">
        <v>1170</v>
      </c>
      <c r="C448" s="15" t="s">
        <v>1171</v>
      </c>
      <c r="D448" s="15"/>
      <c r="E448" s="15" t="s">
        <v>50</v>
      </c>
      <c r="F448" s="15">
        <v>7.0</v>
      </c>
      <c r="G448" s="15"/>
      <c r="H448" s="15"/>
      <c r="I448" s="15"/>
      <c r="J448" s="15"/>
      <c r="K448" s="15">
        <f t="shared" si="56"/>
        <v>7</v>
      </c>
      <c r="L448" s="15">
        <v>5.0</v>
      </c>
      <c r="M448" s="15"/>
      <c r="N448" s="15">
        <f t="shared" si="57"/>
        <v>5</v>
      </c>
      <c r="O448" s="15" t="s">
        <v>60</v>
      </c>
      <c r="P448" s="29"/>
      <c r="Q448" s="29"/>
      <c r="R448" s="29"/>
    </row>
    <row r="449" ht="15.75" customHeight="1">
      <c r="A449" s="15">
        <v>417.0</v>
      </c>
      <c r="B449" s="16" t="s">
        <v>1172</v>
      </c>
      <c r="C449" s="15" t="s">
        <v>1173</v>
      </c>
      <c r="D449" s="15"/>
      <c r="E449" s="15" t="s">
        <v>50</v>
      </c>
      <c r="F449" s="15">
        <v>4.0</v>
      </c>
      <c r="G449" s="15"/>
      <c r="H449" s="15"/>
      <c r="I449" s="15"/>
      <c r="J449" s="15"/>
      <c r="K449" s="15">
        <f t="shared" si="56"/>
        <v>4</v>
      </c>
      <c r="L449" s="15">
        <v>4.0</v>
      </c>
      <c r="M449" s="18">
        <v>1.0</v>
      </c>
      <c r="N449" s="15">
        <f t="shared" si="57"/>
        <v>3</v>
      </c>
      <c r="O449" s="15" t="s">
        <v>60</v>
      </c>
      <c r="P449" s="29"/>
      <c r="Q449" s="29"/>
      <c r="R449" s="29"/>
    </row>
    <row r="450" ht="15.75" customHeight="1">
      <c r="A450" s="15">
        <v>418.0</v>
      </c>
      <c r="B450" s="16" t="s">
        <v>1174</v>
      </c>
      <c r="C450" s="15" t="s">
        <v>1175</v>
      </c>
      <c r="D450" s="15" t="s">
        <v>1176</v>
      </c>
      <c r="E450" s="15" t="s">
        <v>50</v>
      </c>
      <c r="F450" s="15">
        <v>3.0</v>
      </c>
      <c r="G450" s="15">
        <v>3.0</v>
      </c>
      <c r="H450" s="15"/>
      <c r="I450" s="15">
        <v>48.0</v>
      </c>
      <c r="J450" s="15">
        <v>18.0</v>
      </c>
      <c r="K450" s="15">
        <f t="shared" si="56"/>
        <v>30</v>
      </c>
      <c r="L450" s="15">
        <v>18.0</v>
      </c>
      <c r="M450" s="18">
        <v>14.0</v>
      </c>
      <c r="N450" s="15">
        <f t="shared" si="57"/>
        <v>4</v>
      </c>
      <c r="O450" s="15" t="s">
        <v>60</v>
      </c>
      <c r="P450" s="29"/>
      <c r="Q450" s="29"/>
      <c r="R450" s="29"/>
    </row>
    <row r="451" ht="15.75" customHeight="1">
      <c r="A451" s="15">
        <v>419.0</v>
      </c>
      <c r="B451" s="16" t="s">
        <v>1177</v>
      </c>
      <c r="C451" s="15" t="s">
        <v>1178</v>
      </c>
      <c r="D451" s="15"/>
      <c r="E451" s="15" t="s">
        <v>50</v>
      </c>
      <c r="F451" s="15">
        <v>5.0</v>
      </c>
      <c r="G451" s="15"/>
      <c r="H451" s="15"/>
      <c r="I451" s="15"/>
      <c r="J451" s="15"/>
      <c r="K451" s="15">
        <f t="shared" si="56"/>
        <v>5</v>
      </c>
      <c r="L451" s="15">
        <v>1.5</v>
      </c>
      <c r="M451" s="15"/>
      <c r="N451" s="15">
        <f t="shared" si="57"/>
        <v>1.5</v>
      </c>
      <c r="O451" s="15" t="s">
        <v>60</v>
      </c>
      <c r="P451" s="29"/>
      <c r="Q451" s="29"/>
      <c r="R451" s="29"/>
    </row>
    <row r="452" ht="15.75" customHeight="1">
      <c r="A452" s="15">
        <v>420.0</v>
      </c>
      <c r="B452" s="16" t="s">
        <v>1179</v>
      </c>
      <c r="C452" s="15" t="s">
        <v>1180</v>
      </c>
      <c r="D452" s="15"/>
      <c r="E452" s="15" t="s">
        <v>26</v>
      </c>
      <c r="F452" s="15">
        <v>500.0</v>
      </c>
      <c r="G452" s="15"/>
      <c r="H452" s="15"/>
      <c r="I452" s="15"/>
      <c r="J452" s="15"/>
      <c r="K452" s="15">
        <f t="shared" si="56"/>
        <v>500</v>
      </c>
      <c r="L452" s="15">
        <v>500.0</v>
      </c>
      <c r="M452" s="15"/>
      <c r="N452" s="15">
        <f t="shared" si="57"/>
        <v>500</v>
      </c>
      <c r="O452" s="15" t="s">
        <v>21</v>
      </c>
      <c r="P452" s="29"/>
      <c r="Q452" s="29"/>
      <c r="R452" s="29"/>
    </row>
    <row r="453" ht="15.75" customHeight="1">
      <c r="A453" s="15">
        <v>421.0</v>
      </c>
      <c r="B453" s="16" t="s">
        <v>1181</v>
      </c>
      <c r="C453" s="15" t="s">
        <v>1182</v>
      </c>
      <c r="D453" s="15"/>
      <c r="E453" s="15" t="s">
        <v>50</v>
      </c>
      <c r="F453" s="15">
        <v>1.0</v>
      </c>
      <c r="G453" s="15">
        <v>0.7</v>
      </c>
      <c r="H453" s="15"/>
      <c r="I453" s="15">
        <v>5.0</v>
      </c>
      <c r="J453" s="15"/>
      <c r="K453" s="15">
        <f t="shared" si="56"/>
        <v>5.3</v>
      </c>
      <c r="L453" s="15">
        <v>5.1</v>
      </c>
      <c r="M453" s="18">
        <v>1.2</v>
      </c>
      <c r="N453" s="15">
        <f t="shared" si="57"/>
        <v>3.9</v>
      </c>
      <c r="O453" s="15" t="s">
        <v>60</v>
      </c>
      <c r="P453" s="29"/>
      <c r="Q453" s="29"/>
      <c r="R453" s="29"/>
    </row>
    <row r="454" ht="15.75" customHeight="1">
      <c r="A454" s="15">
        <v>422.0</v>
      </c>
      <c r="B454" s="16" t="s">
        <v>1183</v>
      </c>
      <c r="C454" s="15" t="s">
        <v>1184</v>
      </c>
      <c r="D454" s="15"/>
      <c r="E454" s="15" t="s">
        <v>50</v>
      </c>
      <c r="F454" s="15">
        <v>2.0</v>
      </c>
      <c r="G454" s="15"/>
      <c r="H454" s="15"/>
      <c r="I454" s="15"/>
      <c r="J454" s="15"/>
      <c r="K454" s="15">
        <f t="shared" si="56"/>
        <v>2</v>
      </c>
      <c r="L454" s="15">
        <v>1.0</v>
      </c>
      <c r="M454" s="15"/>
      <c r="N454" s="15">
        <f t="shared" si="57"/>
        <v>1</v>
      </c>
      <c r="O454" s="15" t="s">
        <v>60</v>
      </c>
      <c r="P454" s="29"/>
      <c r="Q454" s="29"/>
      <c r="R454" s="29"/>
    </row>
    <row r="455" ht="15.75" customHeight="1">
      <c r="A455" s="15">
        <v>423.0</v>
      </c>
      <c r="B455" s="16" t="s">
        <v>1185</v>
      </c>
      <c r="C455" s="15" t="s">
        <v>1186</v>
      </c>
      <c r="D455" s="15"/>
      <c r="E455" s="15" t="s">
        <v>50</v>
      </c>
      <c r="F455" s="15">
        <f>9+3</f>
        <v>12</v>
      </c>
      <c r="G455" s="15"/>
      <c r="H455" s="15"/>
      <c r="I455" s="15"/>
      <c r="J455" s="15"/>
      <c r="K455" s="15">
        <f t="shared" si="56"/>
        <v>12</v>
      </c>
      <c r="L455" s="15">
        <v>3.5</v>
      </c>
      <c r="M455" s="15"/>
      <c r="N455" s="15">
        <f t="shared" si="57"/>
        <v>3.5</v>
      </c>
      <c r="O455" s="15" t="s">
        <v>60</v>
      </c>
      <c r="P455" s="29"/>
      <c r="Q455" s="29"/>
      <c r="R455" s="29"/>
    </row>
    <row r="456" ht="15.75" customHeight="1">
      <c r="A456" s="15">
        <v>424.0</v>
      </c>
      <c r="B456" s="16" t="s">
        <v>1187</v>
      </c>
      <c r="C456" s="15" t="s">
        <v>1188</v>
      </c>
      <c r="D456" s="15"/>
      <c r="E456" s="15" t="s">
        <v>50</v>
      </c>
      <c r="F456" s="15">
        <v>1.0</v>
      </c>
      <c r="G456" s="15"/>
      <c r="H456" s="15"/>
      <c r="I456" s="15"/>
      <c r="J456" s="15"/>
      <c r="K456" s="15">
        <f t="shared" si="56"/>
        <v>1</v>
      </c>
      <c r="L456" s="15">
        <v>1.0</v>
      </c>
      <c r="M456" s="15"/>
      <c r="N456" s="15">
        <f t="shared" si="57"/>
        <v>1</v>
      </c>
      <c r="O456" s="15" t="s">
        <v>60</v>
      </c>
      <c r="P456" s="29"/>
      <c r="Q456" s="29"/>
      <c r="R456" s="29"/>
    </row>
    <row r="457" ht="15.75" customHeight="1">
      <c r="A457" s="15">
        <v>425.0</v>
      </c>
      <c r="B457" s="16" t="s">
        <v>1189</v>
      </c>
      <c r="C457" s="15" t="s">
        <v>1190</v>
      </c>
      <c r="D457" s="15"/>
      <c r="E457" s="15" t="s">
        <v>50</v>
      </c>
      <c r="F457" s="15">
        <v>0.0</v>
      </c>
      <c r="G457" s="15"/>
      <c r="H457" s="15"/>
      <c r="I457" s="15"/>
      <c r="J457" s="15"/>
      <c r="K457" s="15">
        <f t="shared" si="56"/>
        <v>0</v>
      </c>
      <c r="L457" s="15">
        <v>0.0</v>
      </c>
      <c r="M457" s="15"/>
      <c r="N457" s="15">
        <f t="shared" si="57"/>
        <v>0</v>
      </c>
      <c r="O457" s="15" t="s">
        <v>60</v>
      </c>
      <c r="P457" s="29"/>
      <c r="Q457" s="29"/>
      <c r="R457" s="29"/>
    </row>
    <row r="458" ht="15.75" customHeight="1">
      <c r="A458" s="15">
        <v>426.0</v>
      </c>
      <c r="B458" s="16" t="s">
        <v>1191</v>
      </c>
      <c r="C458" s="15" t="s">
        <v>1192</v>
      </c>
      <c r="D458" s="15" t="s">
        <v>1193</v>
      </c>
      <c r="E458" s="15" t="s">
        <v>50</v>
      </c>
      <c r="F458" s="15">
        <v>14.0</v>
      </c>
      <c r="G458" s="15">
        <v>1.0</v>
      </c>
      <c r="H458" s="15"/>
      <c r="I458" s="15">
        <v>15.0</v>
      </c>
      <c r="J458" s="15"/>
      <c r="K458" s="15">
        <f t="shared" si="56"/>
        <v>28</v>
      </c>
      <c r="L458" s="15">
        <v>17.0</v>
      </c>
      <c r="M458" s="15"/>
      <c r="N458" s="15">
        <f t="shared" si="57"/>
        <v>17</v>
      </c>
      <c r="O458" s="15" t="s">
        <v>60</v>
      </c>
      <c r="P458" s="29"/>
      <c r="Q458" s="29"/>
      <c r="R458" s="29"/>
    </row>
    <row r="459" ht="15.75" customHeight="1">
      <c r="A459" s="15">
        <v>427.0</v>
      </c>
      <c r="B459" s="16" t="s">
        <v>1194</v>
      </c>
      <c r="C459" s="15" t="s">
        <v>1195</v>
      </c>
      <c r="D459" s="15"/>
      <c r="E459" s="15" t="s">
        <v>50</v>
      </c>
      <c r="F459" s="15">
        <v>1000.0</v>
      </c>
      <c r="G459" s="15">
        <v>650.0</v>
      </c>
      <c r="H459" s="15"/>
      <c r="I459" s="15"/>
      <c r="J459" s="15"/>
      <c r="K459" s="15">
        <f t="shared" si="56"/>
        <v>350</v>
      </c>
      <c r="L459" s="18">
        <v>0.0</v>
      </c>
      <c r="M459" s="18"/>
      <c r="N459" s="15">
        <f t="shared" si="57"/>
        <v>0</v>
      </c>
      <c r="O459" s="15" t="s">
        <v>21</v>
      </c>
      <c r="P459" s="29"/>
      <c r="Q459" s="29"/>
      <c r="R459" s="29"/>
    </row>
    <row r="460" ht="15.75" customHeight="1">
      <c r="A460" s="15">
        <v>428.0</v>
      </c>
      <c r="B460" s="16" t="s">
        <v>1196</v>
      </c>
      <c r="C460" s="15" t="s">
        <v>947</v>
      </c>
      <c r="D460" s="15"/>
      <c r="E460" s="15" t="s">
        <v>50</v>
      </c>
      <c r="F460" s="15">
        <v>300.0</v>
      </c>
      <c r="G460" s="15"/>
      <c r="H460" s="15"/>
      <c r="I460" s="15"/>
      <c r="J460" s="15"/>
      <c r="K460" s="15">
        <f t="shared" si="56"/>
        <v>300</v>
      </c>
      <c r="L460" s="15">
        <v>300.0</v>
      </c>
      <c r="M460" s="15"/>
      <c r="N460" s="15">
        <f t="shared" si="57"/>
        <v>300</v>
      </c>
      <c r="O460" s="15" t="s">
        <v>151</v>
      </c>
      <c r="P460" s="29"/>
      <c r="Q460" s="29"/>
      <c r="R460" s="29"/>
    </row>
    <row r="461" ht="15.75" customHeight="1">
      <c r="A461" s="15">
        <v>429.0</v>
      </c>
      <c r="B461" s="16" t="s">
        <v>1197</v>
      </c>
      <c r="C461" s="15" t="s">
        <v>1198</v>
      </c>
      <c r="D461" s="15"/>
      <c r="E461" s="15" t="s">
        <v>50</v>
      </c>
      <c r="F461" s="15">
        <v>3.0</v>
      </c>
      <c r="G461" s="15"/>
      <c r="H461" s="15"/>
      <c r="I461" s="15"/>
      <c r="J461" s="15"/>
      <c r="K461" s="15">
        <f t="shared" si="56"/>
        <v>3</v>
      </c>
      <c r="L461" s="15">
        <v>3.0</v>
      </c>
      <c r="M461" s="15"/>
      <c r="N461" s="15">
        <f t="shared" si="57"/>
        <v>3</v>
      </c>
      <c r="O461" s="15" t="s">
        <v>60</v>
      </c>
      <c r="P461" s="29"/>
      <c r="Q461" s="29"/>
      <c r="R461" s="29"/>
    </row>
    <row r="462" ht="15.75" customHeight="1">
      <c r="A462" s="15">
        <v>430.0</v>
      </c>
      <c r="B462" s="16" t="s">
        <v>1199</v>
      </c>
      <c r="C462" s="15" t="s">
        <v>1200</v>
      </c>
      <c r="D462" s="15" t="s">
        <v>1201</v>
      </c>
      <c r="E462" s="15" t="s">
        <v>50</v>
      </c>
      <c r="F462" s="15">
        <v>8.0</v>
      </c>
      <c r="G462" s="15"/>
      <c r="H462" s="15"/>
      <c r="I462" s="15"/>
      <c r="J462" s="15"/>
      <c r="K462" s="15">
        <f t="shared" si="56"/>
        <v>8</v>
      </c>
      <c r="L462" s="15">
        <v>5.0</v>
      </c>
      <c r="M462" s="15"/>
      <c r="N462" s="15">
        <f t="shared" si="57"/>
        <v>5</v>
      </c>
      <c r="O462" s="15" t="s">
        <v>60</v>
      </c>
      <c r="P462" s="29"/>
      <c r="Q462" s="29"/>
      <c r="R462" s="29"/>
    </row>
    <row r="463" ht="15.75" customHeight="1">
      <c r="A463" s="15">
        <v>431.0</v>
      </c>
      <c r="B463" s="16" t="s">
        <v>1202</v>
      </c>
      <c r="C463" s="15" t="s">
        <v>1203</v>
      </c>
      <c r="D463" s="15"/>
      <c r="E463" s="15" t="s">
        <v>50</v>
      </c>
      <c r="F463" s="15">
        <v>6.0</v>
      </c>
      <c r="G463" s="15">
        <v>1.0</v>
      </c>
      <c r="H463" s="15"/>
      <c r="I463" s="15">
        <v>25.0</v>
      </c>
      <c r="J463" s="15"/>
      <c r="K463" s="15">
        <f t="shared" si="56"/>
        <v>30</v>
      </c>
      <c r="L463" s="15">
        <v>21.0</v>
      </c>
      <c r="M463" s="18">
        <v>1.0</v>
      </c>
      <c r="N463" s="15">
        <f t="shared" si="57"/>
        <v>20</v>
      </c>
      <c r="O463" s="15" t="s">
        <v>60</v>
      </c>
      <c r="P463" s="29"/>
      <c r="Q463" s="29"/>
      <c r="R463" s="29"/>
    </row>
    <row r="464" ht="15.75" customHeight="1">
      <c r="A464" s="15">
        <v>432.0</v>
      </c>
      <c r="B464" s="16" t="s">
        <v>1204</v>
      </c>
      <c r="C464" s="15" t="s">
        <v>1205</v>
      </c>
      <c r="D464" s="15"/>
      <c r="E464" s="15" t="s">
        <v>50</v>
      </c>
      <c r="F464" s="15">
        <v>3.0</v>
      </c>
      <c r="G464" s="15"/>
      <c r="H464" s="15"/>
      <c r="I464" s="15"/>
      <c r="J464" s="15"/>
      <c r="K464" s="15">
        <f t="shared" si="56"/>
        <v>3</v>
      </c>
      <c r="L464" s="15">
        <v>2.8</v>
      </c>
      <c r="M464" s="15"/>
      <c r="N464" s="15">
        <f t="shared" si="57"/>
        <v>2.8</v>
      </c>
      <c r="O464" s="15" t="s">
        <v>60</v>
      </c>
      <c r="P464" s="29"/>
      <c r="Q464" s="29"/>
      <c r="R464" s="29"/>
    </row>
    <row r="465" ht="15.75" customHeight="1">
      <c r="A465" s="15">
        <v>433.0</v>
      </c>
      <c r="B465" s="16" t="s">
        <v>1206</v>
      </c>
      <c r="C465" s="15" t="s">
        <v>1207</v>
      </c>
      <c r="D465" s="15"/>
      <c r="E465" s="15" t="s">
        <v>50</v>
      </c>
      <c r="F465" s="15">
        <v>1.0</v>
      </c>
      <c r="G465" s="15">
        <v>0.3</v>
      </c>
      <c r="H465" s="15"/>
      <c r="I465" s="15"/>
      <c r="J465" s="15"/>
      <c r="K465" s="15">
        <f t="shared" si="56"/>
        <v>0.7</v>
      </c>
      <c r="L465" s="15">
        <v>0.1</v>
      </c>
      <c r="M465" s="15"/>
      <c r="N465" s="15">
        <f t="shared" si="57"/>
        <v>0.1</v>
      </c>
      <c r="O465" s="15" t="s">
        <v>60</v>
      </c>
      <c r="P465" s="29"/>
      <c r="Q465" s="29"/>
      <c r="R465" s="29"/>
    </row>
    <row r="466" ht="15.75" customHeight="1">
      <c r="A466" s="15">
        <v>434.0</v>
      </c>
      <c r="B466" s="16" t="s">
        <v>1208</v>
      </c>
      <c r="C466" s="15" t="s">
        <v>1209</v>
      </c>
      <c r="D466" s="15" t="s">
        <v>1210</v>
      </c>
      <c r="E466" s="15" t="s">
        <v>50</v>
      </c>
      <c r="F466" s="15">
        <v>1.0</v>
      </c>
      <c r="G466" s="15"/>
      <c r="H466" s="15"/>
      <c r="I466" s="15"/>
      <c r="J466" s="15"/>
      <c r="K466" s="15">
        <f t="shared" si="56"/>
        <v>1</v>
      </c>
      <c r="L466" s="15">
        <v>0.1</v>
      </c>
      <c r="M466" s="15"/>
      <c r="N466" s="15">
        <f t="shared" si="57"/>
        <v>0.1</v>
      </c>
      <c r="O466" s="15" t="s">
        <v>60</v>
      </c>
      <c r="P466" s="29"/>
      <c r="Q466" s="29"/>
      <c r="R466" s="29"/>
    </row>
    <row r="467" ht="15.75" customHeight="1">
      <c r="A467" s="15">
        <v>435.0</v>
      </c>
      <c r="B467" s="16" t="s">
        <v>1211</v>
      </c>
      <c r="C467" s="15" t="s">
        <v>1212</v>
      </c>
      <c r="D467" s="15"/>
      <c r="E467" s="15" t="s">
        <v>50</v>
      </c>
      <c r="F467" s="15">
        <v>2.0</v>
      </c>
      <c r="G467" s="15"/>
      <c r="H467" s="15"/>
      <c r="I467" s="15"/>
      <c r="J467" s="15"/>
      <c r="K467" s="15">
        <f t="shared" si="56"/>
        <v>2</v>
      </c>
      <c r="L467" s="15">
        <v>2.0</v>
      </c>
      <c r="M467" s="15"/>
      <c r="N467" s="15">
        <f t="shared" si="57"/>
        <v>2</v>
      </c>
      <c r="O467" s="15" t="s">
        <v>60</v>
      </c>
      <c r="P467" s="29"/>
      <c r="Q467" s="29"/>
      <c r="R467" s="29"/>
    </row>
    <row r="468" ht="15.75" customHeight="1">
      <c r="A468" s="15"/>
      <c r="B468" s="16" t="s">
        <v>1213</v>
      </c>
      <c r="C468" s="15" t="s">
        <v>1214</v>
      </c>
      <c r="D468" s="15"/>
      <c r="E468" s="15" t="s">
        <v>50</v>
      </c>
      <c r="F468" s="15"/>
      <c r="G468" s="15"/>
      <c r="H468" s="15"/>
      <c r="I468" s="15"/>
      <c r="J468" s="15"/>
      <c r="K468" s="15"/>
      <c r="L468" s="15">
        <v>10.0</v>
      </c>
      <c r="M468" s="15"/>
      <c r="N468" s="15">
        <f t="shared" si="57"/>
        <v>10</v>
      </c>
      <c r="O468" s="15" t="s">
        <v>60</v>
      </c>
      <c r="P468" s="29"/>
      <c r="Q468" s="29"/>
      <c r="R468" s="29"/>
    </row>
    <row r="469" ht="15.75" customHeight="1">
      <c r="A469" s="15"/>
      <c r="B469" s="16" t="s">
        <v>1215</v>
      </c>
      <c r="C469" s="15" t="s">
        <v>1216</v>
      </c>
      <c r="D469" s="15"/>
      <c r="E469" s="15" t="s">
        <v>50</v>
      </c>
      <c r="F469" s="15"/>
      <c r="G469" s="15"/>
      <c r="H469" s="15"/>
      <c r="I469" s="15"/>
      <c r="J469" s="15"/>
      <c r="K469" s="15"/>
      <c r="L469" s="15">
        <v>7.0</v>
      </c>
      <c r="M469" s="15"/>
      <c r="N469" s="15">
        <f t="shared" si="57"/>
        <v>7</v>
      </c>
      <c r="O469" s="15" t="s">
        <v>60</v>
      </c>
      <c r="P469" s="29"/>
      <c r="Q469" s="29"/>
      <c r="R469" s="29"/>
    </row>
    <row r="470" ht="15.75" customHeight="1">
      <c r="A470" s="9" t="s">
        <v>1217</v>
      </c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1"/>
      <c r="P470" s="29"/>
      <c r="Q470" s="29"/>
      <c r="R470" s="29"/>
    </row>
    <row r="471" ht="15.75" customHeight="1">
      <c r="A471" s="15">
        <v>436.0</v>
      </c>
      <c r="B471" s="16" t="s">
        <v>1218</v>
      </c>
      <c r="C471" s="15" t="s">
        <v>1219</v>
      </c>
      <c r="D471" s="15"/>
      <c r="E471" s="15" t="s">
        <v>50</v>
      </c>
      <c r="F471" s="15">
        <v>6.0</v>
      </c>
      <c r="G471" s="15">
        <v>2.0</v>
      </c>
      <c r="H471" s="15"/>
      <c r="I471" s="15"/>
      <c r="J471" s="15"/>
      <c r="K471" s="15">
        <f t="shared" ref="K471:K473" si="58">+(F471-(G471+H471)+I471)-J471</f>
        <v>4</v>
      </c>
      <c r="L471" s="15">
        <v>6.0</v>
      </c>
      <c r="M471" s="15"/>
      <c r="N471" s="15">
        <f t="shared" ref="N471:N473" si="59">L471-M471</f>
        <v>6</v>
      </c>
      <c r="O471" s="15" t="s">
        <v>60</v>
      </c>
      <c r="P471" s="29"/>
      <c r="Q471" s="29"/>
      <c r="R471" s="29"/>
    </row>
    <row r="472" ht="15.75" customHeight="1">
      <c r="A472" s="15">
        <v>437.0</v>
      </c>
      <c r="B472" s="16" t="s">
        <v>1220</v>
      </c>
      <c r="C472" s="15" t="s">
        <v>1221</v>
      </c>
      <c r="D472" s="15"/>
      <c r="E472" s="15" t="s">
        <v>50</v>
      </c>
      <c r="F472" s="15">
        <v>1.5</v>
      </c>
      <c r="G472" s="15"/>
      <c r="H472" s="15"/>
      <c r="I472" s="15"/>
      <c r="J472" s="15"/>
      <c r="K472" s="15">
        <f t="shared" si="58"/>
        <v>1.5</v>
      </c>
      <c r="L472" s="15">
        <v>1.5</v>
      </c>
      <c r="M472" s="15"/>
      <c r="N472" s="15">
        <f t="shared" si="59"/>
        <v>1.5</v>
      </c>
      <c r="O472" s="15" t="s">
        <v>60</v>
      </c>
      <c r="P472" s="29"/>
      <c r="Q472" s="29"/>
      <c r="R472" s="29"/>
    </row>
    <row r="473" ht="15.75" customHeight="1">
      <c r="A473" s="15">
        <v>438.0</v>
      </c>
      <c r="B473" s="16" t="s">
        <v>1222</v>
      </c>
      <c r="C473" s="15" t="s">
        <v>1223</v>
      </c>
      <c r="D473" s="15"/>
      <c r="E473" s="15"/>
      <c r="F473" s="15">
        <v>100.0</v>
      </c>
      <c r="G473" s="15">
        <v>10.0</v>
      </c>
      <c r="H473" s="15"/>
      <c r="I473" s="15"/>
      <c r="J473" s="15"/>
      <c r="K473" s="15">
        <f t="shared" si="58"/>
        <v>90</v>
      </c>
      <c r="L473" s="15">
        <v>90.0</v>
      </c>
      <c r="M473" s="15"/>
      <c r="N473" s="15">
        <f t="shared" si="59"/>
        <v>90</v>
      </c>
      <c r="O473" s="15" t="s">
        <v>21</v>
      </c>
      <c r="P473" s="29"/>
      <c r="Q473" s="29"/>
      <c r="R473" s="29"/>
    </row>
    <row r="474" ht="15.75" customHeight="1">
      <c r="A474" s="9" t="s">
        <v>1224</v>
      </c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1"/>
      <c r="P474" s="29"/>
      <c r="Q474" s="29"/>
      <c r="R474" s="29"/>
    </row>
    <row r="475" ht="15.75" customHeight="1">
      <c r="A475" s="15">
        <v>439.0</v>
      </c>
      <c r="B475" s="16" t="s">
        <v>1225</v>
      </c>
      <c r="C475" s="15" t="s">
        <v>1226</v>
      </c>
      <c r="D475" s="15"/>
      <c r="E475" s="15" t="s">
        <v>50</v>
      </c>
      <c r="F475" s="15">
        <v>0.5</v>
      </c>
      <c r="G475" s="15"/>
      <c r="H475" s="15"/>
      <c r="I475" s="15"/>
      <c r="J475" s="15"/>
      <c r="K475" s="15">
        <f t="shared" ref="K475:K488" si="60">+(F475-(G475+H475)+I475)-J475</f>
        <v>0.5</v>
      </c>
      <c r="L475" s="15">
        <v>0.5</v>
      </c>
      <c r="M475" s="15"/>
      <c r="N475" s="15">
        <f t="shared" ref="N475:N488" si="61">L475-M475</f>
        <v>0.5</v>
      </c>
      <c r="O475" s="15" t="s">
        <v>60</v>
      </c>
      <c r="P475" s="29"/>
      <c r="Q475" s="29"/>
      <c r="R475" s="29"/>
    </row>
    <row r="476" ht="15.75" customHeight="1">
      <c r="A476" s="15">
        <v>440.0</v>
      </c>
      <c r="B476" s="16" t="s">
        <v>1227</v>
      </c>
      <c r="C476" s="15" t="s">
        <v>1228</v>
      </c>
      <c r="D476" s="15"/>
      <c r="E476" s="15" t="s">
        <v>84</v>
      </c>
      <c r="F476" s="15">
        <v>1100.0</v>
      </c>
      <c r="G476" s="15"/>
      <c r="H476" s="15"/>
      <c r="I476" s="15"/>
      <c r="J476" s="15"/>
      <c r="K476" s="15">
        <f t="shared" si="60"/>
        <v>1100</v>
      </c>
      <c r="L476" s="15">
        <v>900.0</v>
      </c>
      <c r="M476" s="15"/>
      <c r="N476" s="15">
        <f t="shared" si="61"/>
        <v>900</v>
      </c>
      <c r="O476" s="15" t="s">
        <v>21</v>
      </c>
      <c r="P476" s="29"/>
      <c r="Q476" s="29"/>
      <c r="R476" s="29"/>
    </row>
    <row r="477" ht="15.75" customHeight="1">
      <c r="A477" s="15">
        <v>441.0</v>
      </c>
      <c r="B477" s="16" t="s">
        <v>1229</v>
      </c>
      <c r="C477" s="15" t="s">
        <v>1230</v>
      </c>
      <c r="D477" s="15" t="s">
        <v>1231</v>
      </c>
      <c r="E477" s="15" t="s">
        <v>26</v>
      </c>
      <c r="F477" s="15">
        <v>1000.0</v>
      </c>
      <c r="G477" s="15"/>
      <c r="H477" s="15"/>
      <c r="I477" s="15"/>
      <c r="J477" s="15"/>
      <c r="K477" s="15">
        <f t="shared" si="60"/>
        <v>1000</v>
      </c>
      <c r="L477" s="15">
        <v>250.0</v>
      </c>
      <c r="M477" s="15"/>
      <c r="N477" s="15">
        <f t="shared" si="61"/>
        <v>250</v>
      </c>
      <c r="O477" s="15" t="s">
        <v>21</v>
      </c>
      <c r="P477" s="29"/>
      <c r="Q477" s="29"/>
      <c r="R477" s="29"/>
    </row>
    <row r="478" ht="15.75" customHeight="1">
      <c r="A478" s="15">
        <v>442.0</v>
      </c>
      <c r="B478" s="16" t="s">
        <v>1232</v>
      </c>
      <c r="C478" s="15" t="s">
        <v>1233</v>
      </c>
      <c r="D478" s="15"/>
      <c r="E478" s="15" t="s">
        <v>50</v>
      </c>
      <c r="F478" s="15">
        <v>0.0</v>
      </c>
      <c r="G478" s="15"/>
      <c r="H478" s="15"/>
      <c r="I478" s="15"/>
      <c r="J478" s="15"/>
      <c r="K478" s="15">
        <f t="shared" si="60"/>
        <v>0</v>
      </c>
      <c r="L478" s="18">
        <v>0.0</v>
      </c>
      <c r="M478" s="18"/>
      <c r="N478" s="15">
        <f t="shared" si="61"/>
        <v>0</v>
      </c>
      <c r="O478" s="15" t="s">
        <v>21</v>
      </c>
      <c r="P478" s="29"/>
      <c r="Q478" s="29"/>
      <c r="R478" s="29"/>
    </row>
    <row r="479" ht="15.75" customHeight="1">
      <c r="A479" s="15">
        <v>443.0</v>
      </c>
      <c r="B479" s="16" t="s">
        <v>1234</v>
      </c>
      <c r="C479" s="15" t="s">
        <v>1235</v>
      </c>
      <c r="D479" s="15"/>
      <c r="E479" s="15" t="s">
        <v>26</v>
      </c>
      <c r="F479" s="15">
        <v>1000.0</v>
      </c>
      <c r="G479" s="15"/>
      <c r="H479" s="15"/>
      <c r="I479" s="15"/>
      <c r="J479" s="15"/>
      <c r="K479" s="15">
        <f t="shared" si="60"/>
        <v>1000</v>
      </c>
      <c r="L479" s="15">
        <v>900.0</v>
      </c>
      <c r="M479" s="15"/>
      <c r="N479" s="15">
        <f t="shared" si="61"/>
        <v>900</v>
      </c>
      <c r="O479" s="15" t="s">
        <v>21</v>
      </c>
      <c r="P479" s="29"/>
      <c r="Q479" s="29"/>
      <c r="R479" s="29"/>
    </row>
    <row r="480" ht="15.75" customHeight="1">
      <c r="A480" s="15">
        <v>444.0</v>
      </c>
      <c r="B480" s="16" t="s">
        <v>1236</v>
      </c>
      <c r="C480" s="15" t="s">
        <v>1237</v>
      </c>
      <c r="D480" s="15"/>
      <c r="E480" s="15" t="s">
        <v>26</v>
      </c>
      <c r="F480" s="15">
        <v>200.0</v>
      </c>
      <c r="G480" s="15">
        <v>50.0</v>
      </c>
      <c r="H480" s="15"/>
      <c r="I480" s="15"/>
      <c r="J480" s="15"/>
      <c r="K480" s="15">
        <f t="shared" si="60"/>
        <v>150</v>
      </c>
      <c r="L480" s="15">
        <v>100.0</v>
      </c>
      <c r="M480" s="15"/>
      <c r="N480" s="15">
        <f t="shared" si="61"/>
        <v>100</v>
      </c>
      <c r="O480" s="15" t="s">
        <v>21</v>
      </c>
      <c r="P480" s="29"/>
      <c r="Q480" s="29"/>
      <c r="R480" s="29"/>
    </row>
    <row r="481" ht="15.75" customHeight="1">
      <c r="A481" s="15">
        <v>445.0</v>
      </c>
      <c r="B481" s="16" t="s">
        <v>1238</v>
      </c>
      <c r="C481" s="15" t="s">
        <v>1239</v>
      </c>
      <c r="D481" s="15"/>
      <c r="E481" s="15" t="s">
        <v>26</v>
      </c>
      <c r="F481" s="15">
        <v>0.0</v>
      </c>
      <c r="G481" s="15"/>
      <c r="H481" s="15"/>
      <c r="I481" s="15"/>
      <c r="J481" s="15"/>
      <c r="K481" s="15">
        <f t="shared" si="60"/>
        <v>0</v>
      </c>
      <c r="L481" s="18">
        <v>0.0</v>
      </c>
      <c r="M481" s="18"/>
      <c r="N481" s="15">
        <f t="shared" si="61"/>
        <v>0</v>
      </c>
      <c r="O481" s="15" t="s">
        <v>21</v>
      </c>
      <c r="P481" s="29"/>
      <c r="Q481" s="29"/>
      <c r="R481" s="29"/>
    </row>
    <row r="482" ht="15.75" customHeight="1">
      <c r="A482" s="15">
        <v>446.0</v>
      </c>
      <c r="B482" s="16" t="s">
        <v>1240</v>
      </c>
      <c r="C482" s="15" t="s">
        <v>1241</v>
      </c>
      <c r="D482" s="15"/>
      <c r="E482" s="15" t="s">
        <v>50</v>
      </c>
      <c r="F482" s="15">
        <v>0.0</v>
      </c>
      <c r="G482" s="15"/>
      <c r="H482" s="15"/>
      <c r="I482" s="15"/>
      <c r="J482" s="15"/>
      <c r="K482" s="15">
        <f t="shared" si="60"/>
        <v>0</v>
      </c>
      <c r="L482" s="18">
        <v>0.0</v>
      </c>
      <c r="M482" s="18"/>
      <c r="N482" s="15">
        <f t="shared" si="61"/>
        <v>0</v>
      </c>
      <c r="O482" s="15" t="s">
        <v>60</v>
      </c>
      <c r="P482" s="29"/>
      <c r="Q482" s="29"/>
      <c r="R482" s="29"/>
    </row>
    <row r="483" ht="15.75" customHeight="1">
      <c r="A483" s="15">
        <v>447.0</v>
      </c>
      <c r="B483" s="16" t="s">
        <v>1242</v>
      </c>
      <c r="C483" s="15" t="s">
        <v>1243</v>
      </c>
      <c r="D483" s="15"/>
      <c r="E483" s="15" t="s">
        <v>26</v>
      </c>
      <c r="F483" s="15">
        <v>100.0</v>
      </c>
      <c r="G483" s="15"/>
      <c r="H483" s="15"/>
      <c r="I483" s="15"/>
      <c r="J483" s="15"/>
      <c r="K483" s="15">
        <f t="shared" si="60"/>
        <v>100</v>
      </c>
      <c r="L483" s="15">
        <v>100.0</v>
      </c>
      <c r="M483" s="15"/>
      <c r="N483" s="15">
        <f t="shared" si="61"/>
        <v>100</v>
      </c>
      <c r="O483" s="15" t="s">
        <v>21</v>
      </c>
      <c r="P483" s="29"/>
      <c r="Q483" s="29"/>
      <c r="R483" s="29"/>
    </row>
    <row r="484" ht="15.75" customHeight="1">
      <c r="A484" s="15">
        <v>448.0</v>
      </c>
      <c r="B484" s="16" t="s">
        <v>1244</v>
      </c>
      <c r="C484" s="15" t="s">
        <v>1245</v>
      </c>
      <c r="D484" s="15"/>
      <c r="E484" s="15" t="s">
        <v>26</v>
      </c>
      <c r="F484" s="15">
        <v>50.0</v>
      </c>
      <c r="G484" s="15"/>
      <c r="H484" s="15"/>
      <c r="I484" s="15"/>
      <c r="J484" s="15"/>
      <c r="K484" s="15">
        <f t="shared" si="60"/>
        <v>50</v>
      </c>
      <c r="L484" s="15">
        <v>50.0</v>
      </c>
      <c r="M484" s="15"/>
      <c r="N484" s="15">
        <f t="shared" si="61"/>
        <v>50</v>
      </c>
      <c r="O484" s="15" t="s">
        <v>21</v>
      </c>
      <c r="P484" s="29"/>
      <c r="Q484" s="29"/>
      <c r="R484" s="29"/>
    </row>
    <row r="485" ht="15.75" customHeight="1">
      <c r="A485" s="15">
        <v>449.0</v>
      </c>
      <c r="B485" s="16" t="s">
        <v>1246</v>
      </c>
      <c r="C485" s="15" t="s">
        <v>1247</v>
      </c>
      <c r="D485" s="15" t="s">
        <v>1248</v>
      </c>
      <c r="E485" s="15" t="s">
        <v>26</v>
      </c>
      <c r="F485" s="15">
        <v>1000.0</v>
      </c>
      <c r="G485" s="15"/>
      <c r="H485" s="15"/>
      <c r="I485" s="15"/>
      <c r="J485" s="15"/>
      <c r="K485" s="15">
        <f t="shared" si="60"/>
        <v>1000</v>
      </c>
      <c r="L485" s="15">
        <v>1000.0</v>
      </c>
      <c r="M485" s="15"/>
      <c r="N485" s="15">
        <f t="shared" si="61"/>
        <v>1000</v>
      </c>
      <c r="O485" s="15" t="s">
        <v>21</v>
      </c>
      <c r="P485" s="29"/>
      <c r="Q485" s="29"/>
      <c r="R485" s="29"/>
    </row>
    <row r="486" ht="15.75" customHeight="1">
      <c r="A486" s="15">
        <v>450.0</v>
      </c>
      <c r="B486" s="16" t="s">
        <v>1249</v>
      </c>
      <c r="C486" s="15" t="s">
        <v>1250</v>
      </c>
      <c r="D486" s="15"/>
      <c r="E486" s="15" t="s">
        <v>84</v>
      </c>
      <c r="F486" s="15">
        <v>2.0</v>
      </c>
      <c r="G486" s="15"/>
      <c r="H486" s="15"/>
      <c r="I486" s="15"/>
      <c r="J486" s="15"/>
      <c r="K486" s="15">
        <f t="shared" si="60"/>
        <v>2</v>
      </c>
      <c r="L486" s="15">
        <v>2.0</v>
      </c>
      <c r="M486" s="15"/>
      <c r="N486" s="15">
        <f t="shared" si="61"/>
        <v>2</v>
      </c>
      <c r="O486" s="15" t="s">
        <v>60</v>
      </c>
      <c r="P486" s="29"/>
      <c r="Q486" s="29"/>
      <c r="R486" s="29"/>
    </row>
    <row r="487" ht="15.75" customHeight="1">
      <c r="A487" s="15">
        <v>451.0</v>
      </c>
      <c r="B487" s="16" t="s">
        <v>1251</v>
      </c>
      <c r="C487" s="15" t="s">
        <v>1252</v>
      </c>
      <c r="D487" s="15"/>
      <c r="E487" s="15" t="s">
        <v>84</v>
      </c>
      <c r="F487" s="15">
        <v>0.0</v>
      </c>
      <c r="G487" s="15"/>
      <c r="H487" s="15"/>
      <c r="I487" s="15"/>
      <c r="J487" s="15"/>
      <c r="K487" s="15">
        <f t="shared" si="60"/>
        <v>0</v>
      </c>
      <c r="L487" s="18">
        <v>0.0</v>
      </c>
      <c r="M487" s="18"/>
      <c r="N487" s="15">
        <f t="shared" si="61"/>
        <v>0</v>
      </c>
      <c r="O487" s="15" t="s">
        <v>21</v>
      </c>
      <c r="P487" s="29"/>
      <c r="Q487" s="29"/>
      <c r="R487" s="29"/>
    </row>
    <row r="488" ht="15.75" customHeight="1">
      <c r="A488" s="15">
        <v>452.0</v>
      </c>
      <c r="B488" s="16" t="s">
        <v>1253</v>
      </c>
      <c r="C488" s="15" t="s">
        <v>1254</v>
      </c>
      <c r="D488" s="15"/>
      <c r="E488" s="15" t="s">
        <v>1255</v>
      </c>
      <c r="F488" s="15">
        <v>500.0</v>
      </c>
      <c r="G488" s="15"/>
      <c r="H488" s="15"/>
      <c r="I488" s="15"/>
      <c r="J488" s="15"/>
      <c r="K488" s="15">
        <f t="shared" si="60"/>
        <v>500</v>
      </c>
      <c r="L488" s="15">
        <v>500.0</v>
      </c>
      <c r="M488" s="15"/>
      <c r="N488" s="15">
        <f t="shared" si="61"/>
        <v>500</v>
      </c>
      <c r="O488" s="15" t="s">
        <v>21</v>
      </c>
      <c r="P488" s="29"/>
      <c r="Q488" s="29"/>
      <c r="R488" s="29"/>
    </row>
    <row r="489" ht="15.75" customHeight="1">
      <c r="A489" s="9" t="s">
        <v>1256</v>
      </c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1"/>
      <c r="P489" s="29"/>
      <c r="Q489" s="29"/>
      <c r="R489" s="29"/>
    </row>
    <row r="490" ht="15.75" customHeight="1">
      <c r="A490" s="15">
        <v>453.0</v>
      </c>
      <c r="B490" s="16" t="s">
        <v>1257</v>
      </c>
      <c r="C490" s="15" t="s">
        <v>1258</v>
      </c>
      <c r="D490" s="15"/>
      <c r="E490" s="15" t="s">
        <v>26</v>
      </c>
      <c r="F490" s="15">
        <v>125.0</v>
      </c>
      <c r="G490" s="15"/>
      <c r="H490" s="15"/>
      <c r="I490" s="15"/>
      <c r="J490" s="15"/>
      <c r="K490" s="15">
        <f t="shared" ref="K490:K507" si="62">+(F490-(G490+H490)+I490)-J490</f>
        <v>125</v>
      </c>
      <c r="L490" s="15">
        <v>125.0</v>
      </c>
      <c r="M490" s="15"/>
      <c r="N490" s="15">
        <f t="shared" ref="N490:N507" si="63">L490-M490</f>
        <v>125</v>
      </c>
      <c r="O490" s="15" t="s">
        <v>21</v>
      </c>
      <c r="P490" s="29"/>
      <c r="Q490" s="29"/>
      <c r="R490" s="29"/>
    </row>
    <row r="491" ht="15.75" customHeight="1">
      <c r="A491" s="15">
        <v>454.0</v>
      </c>
      <c r="B491" s="16" t="s">
        <v>1259</v>
      </c>
      <c r="C491" s="15" t="s">
        <v>1260</v>
      </c>
      <c r="D491" s="15"/>
      <c r="E491" s="15" t="s">
        <v>26</v>
      </c>
      <c r="F491" s="15">
        <v>250.0</v>
      </c>
      <c r="G491" s="15"/>
      <c r="H491" s="15"/>
      <c r="I491" s="15"/>
      <c r="J491" s="15"/>
      <c r="K491" s="15">
        <f t="shared" si="62"/>
        <v>250</v>
      </c>
      <c r="L491" s="15">
        <v>250.0</v>
      </c>
      <c r="M491" s="15"/>
      <c r="N491" s="15">
        <f t="shared" si="63"/>
        <v>250</v>
      </c>
      <c r="O491" s="15" t="s">
        <v>21</v>
      </c>
      <c r="P491" s="29"/>
      <c r="Q491" s="29"/>
      <c r="R491" s="29"/>
    </row>
    <row r="492" ht="15.75" customHeight="1">
      <c r="A492" s="15">
        <v>455.0</v>
      </c>
      <c r="B492" s="16" t="s">
        <v>1261</v>
      </c>
      <c r="C492" s="15" t="s">
        <v>1262</v>
      </c>
      <c r="D492" s="15"/>
      <c r="E492" s="15" t="s">
        <v>50</v>
      </c>
      <c r="F492" s="15">
        <v>0.0</v>
      </c>
      <c r="G492" s="15"/>
      <c r="H492" s="15"/>
      <c r="I492" s="15"/>
      <c r="J492" s="15"/>
      <c r="K492" s="15">
        <f t="shared" si="62"/>
        <v>0</v>
      </c>
      <c r="L492" s="18">
        <v>0.0</v>
      </c>
      <c r="M492" s="18"/>
      <c r="N492" s="15">
        <f t="shared" si="63"/>
        <v>0</v>
      </c>
      <c r="O492" s="15" t="s">
        <v>21</v>
      </c>
      <c r="P492" s="29"/>
      <c r="Q492" s="29"/>
      <c r="R492" s="29"/>
    </row>
    <row r="493" ht="15.75" customHeight="1">
      <c r="A493" s="15">
        <v>456.0</v>
      </c>
      <c r="B493" s="16" t="s">
        <v>1263</v>
      </c>
      <c r="C493" s="15" t="s">
        <v>1264</v>
      </c>
      <c r="D493" s="15" t="s">
        <v>1265</v>
      </c>
      <c r="E493" s="15" t="s">
        <v>84</v>
      </c>
      <c r="F493" s="15">
        <v>800.0</v>
      </c>
      <c r="G493" s="15"/>
      <c r="H493" s="15"/>
      <c r="I493" s="15"/>
      <c r="J493" s="15"/>
      <c r="K493" s="15">
        <f t="shared" si="62"/>
        <v>800</v>
      </c>
      <c r="L493" s="15">
        <v>400.0</v>
      </c>
      <c r="M493" s="15"/>
      <c r="N493" s="15">
        <f t="shared" si="63"/>
        <v>400</v>
      </c>
      <c r="O493" s="15" t="s">
        <v>21</v>
      </c>
      <c r="P493" s="29"/>
      <c r="Q493" s="29"/>
      <c r="R493" s="29"/>
    </row>
    <row r="494" ht="15.75" customHeight="1">
      <c r="A494" s="15">
        <v>457.0</v>
      </c>
      <c r="B494" s="16" t="s">
        <v>1266</v>
      </c>
      <c r="C494" s="15" t="s">
        <v>1267</v>
      </c>
      <c r="D494" s="15"/>
      <c r="E494" s="15" t="s">
        <v>84</v>
      </c>
      <c r="F494" s="15">
        <v>100.0</v>
      </c>
      <c r="G494" s="15"/>
      <c r="H494" s="15"/>
      <c r="I494" s="15"/>
      <c r="J494" s="15"/>
      <c r="K494" s="15">
        <f t="shared" si="62"/>
        <v>100</v>
      </c>
      <c r="L494" s="15">
        <v>30.0</v>
      </c>
      <c r="M494" s="15"/>
      <c r="N494" s="15">
        <f t="shared" si="63"/>
        <v>30</v>
      </c>
      <c r="O494" s="15" t="s">
        <v>21</v>
      </c>
      <c r="P494" s="29"/>
      <c r="Q494" s="29"/>
      <c r="R494" s="29"/>
    </row>
    <row r="495" ht="15.75" customHeight="1">
      <c r="A495" s="15">
        <v>458.0</v>
      </c>
      <c r="B495" s="16" t="s">
        <v>1268</v>
      </c>
      <c r="C495" s="15" t="s">
        <v>1269</v>
      </c>
      <c r="D495" s="15"/>
      <c r="E495" s="15" t="s">
        <v>26</v>
      </c>
      <c r="F495" s="15">
        <v>0.0</v>
      </c>
      <c r="G495" s="15"/>
      <c r="H495" s="15"/>
      <c r="I495" s="15"/>
      <c r="J495" s="15"/>
      <c r="K495" s="15">
        <f t="shared" si="62"/>
        <v>0</v>
      </c>
      <c r="L495" s="18">
        <v>0.0</v>
      </c>
      <c r="M495" s="18"/>
      <c r="N495" s="15">
        <f t="shared" si="63"/>
        <v>0</v>
      </c>
      <c r="O495" s="15" t="s">
        <v>60</v>
      </c>
      <c r="P495" s="29"/>
      <c r="Q495" s="29"/>
      <c r="R495" s="29"/>
    </row>
    <row r="496" ht="15.75" customHeight="1">
      <c r="A496" s="15">
        <v>459.0</v>
      </c>
      <c r="B496" s="16" t="s">
        <v>1270</v>
      </c>
      <c r="C496" s="15" t="s">
        <v>1271</v>
      </c>
      <c r="D496" s="15" t="s">
        <v>1272</v>
      </c>
      <c r="E496" s="15" t="s">
        <v>50</v>
      </c>
      <c r="F496" s="15">
        <v>1.0</v>
      </c>
      <c r="G496" s="15">
        <v>0.1</v>
      </c>
      <c r="H496" s="15"/>
      <c r="I496" s="15"/>
      <c r="J496" s="15"/>
      <c r="K496" s="15">
        <f t="shared" si="62"/>
        <v>0.9</v>
      </c>
      <c r="L496" s="15">
        <v>0.9</v>
      </c>
      <c r="M496" s="15"/>
      <c r="N496" s="15">
        <f t="shared" si="63"/>
        <v>0.9</v>
      </c>
      <c r="O496" s="15" t="s">
        <v>60</v>
      </c>
      <c r="P496" s="29"/>
      <c r="Q496" s="29"/>
      <c r="R496" s="29"/>
    </row>
    <row r="497" ht="15.75" customHeight="1">
      <c r="A497" s="15">
        <v>460.0</v>
      </c>
      <c r="B497" s="16" t="s">
        <v>1273</v>
      </c>
      <c r="C497" s="15" t="s">
        <v>1274</v>
      </c>
      <c r="D497" s="15" t="s">
        <v>1275</v>
      </c>
      <c r="E497" s="15" t="s">
        <v>84</v>
      </c>
      <c r="F497" s="15">
        <v>200.0</v>
      </c>
      <c r="G497" s="15"/>
      <c r="H497" s="15"/>
      <c r="I497" s="15"/>
      <c r="J497" s="15"/>
      <c r="K497" s="15">
        <f t="shared" si="62"/>
        <v>200</v>
      </c>
      <c r="L497" s="18">
        <v>0.0</v>
      </c>
      <c r="M497" s="18"/>
      <c r="N497" s="15">
        <f t="shared" si="63"/>
        <v>0</v>
      </c>
      <c r="O497" s="15" t="s">
        <v>21</v>
      </c>
      <c r="P497" s="29"/>
      <c r="Q497" s="29"/>
      <c r="R497" s="29"/>
    </row>
    <row r="498" ht="15.75" customHeight="1">
      <c r="A498" s="15">
        <v>461.0</v>
      </c>
      <c r="B498" s="16" t="s">
        <v>1276</v>
      </c>
      <c r="C498" s="15" t="s">
        <v>1277</v>
      </c>
      <c r="D498" s="15"/>
      <c r="E498" s="15" t="s">
        <v>26</v>
      </c>
      <c r="F498" s="15">
        <v>2500.0</v>
      </c>
      <c r="G498" s="15"/>
      <c r="H498" s="15"/>
      <c r="I498" s="15"/>
      <c r="J498" s="15"/>
      <c r="K498" s="15">
        <f t="shared" si="62"/>
        <v>2500</v>
      </c>
      <c r="L498" s="15">
        <v>1000.0</v>
      </c>
      <c r="M498" s="15"/>
      <c r="N498" s="15">
        <f t="shared" si="63"/>
        <v>1000</v>
      </c>
      <c r="O498" s="15" t="s">
        <v>21</v>
      </c>
      <c r="P498" s="29"/>
      <c r="Q498" s="29"/>
      <c r="R498" s="29"/>
    </row>
    <row r="499" ht="15.75" customHeight="1">
      <c r="A499" s="15">
        <v>462.0</v>
      </c>
      <c r="B499" s="16" t="s">
        <v>1278</v>
      </c>
      <c r="C499" s="15" t="s">
        <v>1279</v>
      </c>
      <c r="D499" s="15"/>
      <c r="E499" s="15"/>
      <c r="F499" s="15">
        <v>2.0</v>
      </c>
      <c r="G499" s="15"/>
      <c r="H499" s="15"/>
      <c r="I499" s="15"/>
      <c r="J499" s="15"/>
      <c r="K499" s="15">
        <f t="shared" si="62"/>
        <v>2</v>
      </c>
      <c r="L499" s="15">
        <v>0.9</v>
      </c>
      <c r="M499" s="15"/>
      <c r="N499" s="15">
        <f t="shared" si="63"/>
        <v>0.9</v>
      </c>
      <c r="O499" s="15" t="s">
        <v>60</v>
      </c>
      <c r="P499" s="29"/>
      <c r="Q499" s="29"/>
      <c r="R499" s="29"/>
    </row>
    <row r="500" ht="15.75" customHeight="1">
      <c r="A500" s="15">
        <v>463.0</v>
      </c>
      <c r="B500" s="16" t="s">
        <v>1280</v>
      </c>
      <c r="C500" s="15" t="s">
        <v>1281</v>
      </c>
      <c r="D500" s="15"/>
      <c r="E500" s="15" t="s">
        <v>26</v>
      </c>
      <c r="F500" s="15">
        <v>50.0</v>
      </c>
      <c r="G500" s="15"/>
      <c r="H500" s="15"/>
      <c r="I500" s="15"/>
      <c r="J500" s="15"/>
      <c r="K500" s="15">
        <f t="shared" si="62"/>
        <v>50</v>
      </c>
      <c r="L500" s="15">
        <v>25.0</v>
      </c>
      <c r="M500" s="15"/>
      <c r="N500" s="15">
        <f t="shared" si="63"/>
        <v>25</v>
      </c>
      <c r="O500" s="15" t="s">
        <v>21</v>
      </c>
      <c r="P500" s="29"/>
      <c r="Q500" s="29"/>
      <c r="R500" s="29"/>
    </row>
    <row r="501" ht="15.75" customHeight="1">
      <c r="A501" s="15">
        <v>464.0</v>
      </c>
      <c r="B501" s="16" t="s">
        <v>1282</v>
      </c>
      <c r="C501" s="15" t="s">
        <v>1283</v>
      </c>
      <c r="D501" s="15"/>
      <c r="E501" s="15" t="s">
        <v>84</v>
      </c>
      <c r="F501" s="15">
        <v>0.0</v>
      </c>
      <c r="G501" s="15"/>
      <c r="H501" s="15"/>
      <c r="I501" s="15"/>
      <c r="J501" s="15"/>
      <c r="K501" s="15">
        <f t="shared" si="62"/>
        <v>0</v>
      </c>
      <c r="L501" s="18">
        <v>0.0</v>
      </c>
      <c r="M501" s="18"/>
      <c r="N501" s="15">
        <f t="shared" si="63"/>
        <v>0</v>
      </c>
      <c r="O501" s="15" t="s">
        <v>21</v>
      </c>
      <c r="P501" s="29"/>
      <c r="Q501" s="29"/>
      <c r="R501" s="29"/>
    </row>
    <row r="502" ht="15.75" customHeight="1">
      <c r="A502" s="15">
        <v>465.0</v>
      </c>
      <c r="B502" s="16" t="s">
        <v>1284</v>
      </c>
      <c r="C502" s="15" t="s">
        <v>1285</v>
      </c>
      <c r="D502" s="15"/>
      <c r="E502" s="15"/>
      <c r="F502" s="15">
        <v>0.0</v>
      </c>
      <c r="G502" s="15"/>
      <c r="H502" s="15"/>
      <c r="I502" s="15"/>
      <c r="J502" s="15"/>
      <c r="K502" s="15">
        <f t="shared" si="62"/>
        <v>0</v>
      </c>
      <c r="L502" s="18">
        <v>0.0</v>
      </c>
      <c r="M502" s="18"/>
      <c r="N502" s="15">
        <f t="shared" si="63"/>
        <v>0</v>
      </c>
      <c r="O502" s="15" t="s">
        <v>21</v>
      </c>
      <c r="P502" s="29"/>
      <c r="Q502" s="29"/>
      <c r="R502" s="29"/>
    </row>
    <row r="503" ht="15.75" customHeight="1">
      <c r="A503" s="15">
        <v>466.0</v>
      </c>
      <c r="B503" s="16" t="s">
        <v>1286</v>
      </c>
      <c r="C503" s="15" t="s">
        <v>1287</v>
      </c>
      <c r="D503" s="15"/>
      <c r="E503" s="15" t="s">
        <v>50</v>
      </c>
      <c r="F503" s="15">
        <v>0.0</v>
      </c>
      <c r="G503" s="15"/>
      <c r="H503" s="15"/>
      <c r="I503" s="15"/>
      <c r="J503" s="15"/>
      <c r="K503" s="15">
        <f t="shared" si="62"/>
        <v>0</v>
      </c>
      <c r="L503" s="18">
        <v>0.0</v>
      </c>
      <c r="M503" s="18"/>
      <c r="N503" s="15">
        <f t="shared" si="63"/>
        <v>0</v>
      </c>
      <c r="O503" s="15" t="s">
        <v>151</v>
      </c>
      <c r="P503" s="29"/>
      <c r="Q503" s="29"/>
      <c r="R503" s="29"/>
    </row>
    <row r="504" ht="15.75" customHeight="1">
      <c r="A504" s="15">
        <v>467.0</v>
      </c>
      <c r="B504" s="16" t="s">
        <v>1288</v>
      </c>
      <c r="C504" s="15" t="s">
        <v>1289</v>
      </c>
      <c r="D504" s="15"/>
      <c r="E504" s="15" t="s">
        <v>26</v>
      </c>
      <c r="F504" s="15">
        <v>500.0</v>
      </c>
      <c r="G504" s="15"/>
      <c r="H504" s="15"/>
      <c r="I504" s="15"/>
      <c r="J504" s="15"/>
      <c r="K504" s="15">
        <f t="shared" si="62"/>
        <v>500</v>
      </c>
      <c r="L504" s="15">
        <v>500.0</v>
      </c>
      <c r="M504" s="15"/>
      <c r="N504" s="15">
        <f t="shared" si="63"/>
        <v>500</v>
      </c>
      <c r="O504" s="15" t="s">
        <v>21</v>
      </c>
      <c r="P504" s="29"/>
      <c r="Q504" s="29"/>
      <c r="R504" s="29"/>
    </row>
    <row r="505" ht="15.75" customHeight="1">
      <c r="A505" s="15">
        <v>468.0</v>
      </c>
      <c r="B505" s="16" t="s">
        <v>1290</v>
      </c>
      <c r="C505" s="15" t="s">
        <v>1291</v>
      </c>
      <c r="D505" s="15"/>
      <c r="E505" s="15" t="s">
        <v>50</v>
      </c>
      <c r="F505" s="15">
        <v>500.0</v>
      </c>
      <c r="G505" s="15"/>
      <c r="H505" s="15"/>
      <c r="I505" s="15"/>
      <c r="J505" s="15"/>
      <c r="K505" s="15">
        <f t="shared" si="62"/>
        <v>500</v>
      </c>
      <c r="L505" s="15">
        <v>500.0</v>
      </c>
      <c r="M505" s="15"/>
      <c r="N505" s="15">
        <f t="shared" si="63"/>
        <v>500</v>
      </c>
      <c r="O505" s="15" t="s">
        <v>151</v>
      </c>
      <c r="P505" s="29"/>
      <c r="Q505" s="29"/>
      <c r="R505" s="29"/>
    </row>
    <row r="506" ht="15.75" customHeight="1">
      <c r="A506" s="15">
        <v>469.0</v>
      </c>
      <c r="B506" s="16" t="s">
        <v>1292</v>
      </c>
      <c r="C506" s="15" t="s">
        <v>1293</v>
      </c>
      <c r="D506" s="15"/>
      <c r="E506" s="15"/>
      <c r="F506" s="15">
        <v>1000.0</v>
      </c>
      <c r="G506" s="15"/>
      <c r="H506" s="15"/>
      <c r="I506" s="15"/>
      <c r="J506" s="15"/>
      <c r="K506" s="15">
        <f t="shared" si="62"/>
        <v>1000</v>
      </c>
      <c r="L506" s="15">
        <v>1000.0</v>
      </c>
      <c r="M506" s="15"/>
      <c r="N506" s="15">
        <f t="shared" si="63"/>
        <v>1000</v>
      </c>
      <c r="O506" s="15" t="s">
        <v>21</v>
      </c>
      <c r="P506" s="29"/>
      <c r="Q506" s="29"/>
      <c r="R506" s="29"/>
    </row>
    <row r="507" ht="15.75" customHeight="1">
      <c r="A507" s="15">
        <v>470.0</v>
      </c>
      <c r="B507" s="16" t="s">
        <v>1294</v>
      </c>
      <c r="C507" s="15" t="s">
        <v>1295</v>
      </c>
      <c r="D507" s="15"/>
      <c r="E507" s="15"/>
      <c r="F507" s="15"/>
      <c r="G507" s="15"/>
      <c r="H507" s="15"/>
      <c r="I507" s="15">
        <v>500.0</v>
      </c>
      <c r="J507" s="15"/>
      <c r="K507" s="15">
        <f t="shared" si="62"/>
        <v>500</v>
      </c>
      <c r="L507" s="15">
        <v>500.0</v>
      </c>
      <c r="M507" s="15"/>
      <c r="N507" s="15">
        <f t="shared" si="63"/>
        <v>500</v>
      </c>
      <c r="O507" s="15" t="s">
        <v>21</v>
      </c>
      <c r="P507" s="29"/>
      <c r="Q507" s="29"/>
      <c r="R507" s="29"/>
    </row>
    <row r="508" ht="15.75" customHeight="1">
      <c r="A508" s="9" t="s">
        <v>1296</v>
      </c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1"/>
      <c r="P508" s="29"/>
      <c r="Q508" s="29"/>
      <c r="R508" s="29"/>
    </row>
    <row r="509" ht="15.75" customHeight="1">
      <c r="A509" s="15">
        <v>471.0</v>
      </c>
      <c r="B509" s="16" t="s">
        <v>1297</v>
      </c>
      <c r="C509" s="15" t="s">
        <v>1298</v>
      </c>
      <c r="D509" s="15" t="s">
        <v>1299</v>
      </c>
      <c r="E509" s="15" t="s">
        <v>84</v>
      </c>
      <c r="F509" s="15">
        <v>750.0</v>
      </c>
      <c r="G509" s="15"/>
      <c r="H509" s="15"/>
      <c r="I509" s="15"/>
      <c r="J509" s="15"/>
      <c r="K509" s="15">
        <f t="shared" ref="K509:K511" si="64">+(F509-(G509+H509)+I509)-J509</f>
        <v>750</v>
      </c>
      <c r="L509" s="18">
        <v>0.0</v>
      </c>
      <c r="M509" s="18"/>
      <c r="N509" s="15">
        <f t="shared" ref="N509:N511" si="65">L509-M509</f>
        <v>0</v>
      </c>
      <c r="O509" s="15" t="s">
        <v>21</v>
      </c>
      <c r="P509" s="29"/>
      <c r="Q509" s="29"/>
      <c r="R509" s="29"/>
    </row>
    <row r="510" ht="15.75" customHeight="1">
      <c r="A510" s="15">
        <v>472.0</v>
      </c>
      <c r="B510" s="16" t="s">
        <v>1300</v>
      </c>
      <c r="C510" s="15" t="s">
        <v>1301</v>
      </c>
      <c r="D510" s="15" t="s">
        <v>1302</v>
      </c>
      <c r="E510" s="15" t="s">
        <v>84</v>
      </c>
      <c r="F510" s="15">
        <v>250.0</v>
      </c>
      <c r="G510" s="15"/>
      <c r="H510" s="15"/>
      <c r="I510" s="15"/>
      <c r="J510" s="15"/>
      <c r="K510" s="15">
        <f t="shared" si="64"/>
        <v>250</v>
      </c>
      <c r="L510" s="15">
        <v>200.0</v>
      </c>
      <c r="M510" s="15"/>
      <c r="N510" s="15">
        <f t="shared" si="65"/>
        <v>200</v>
      </c>
      <c r="O510" s="15" t="s">
        <v>21</v>
      </c>
      <c r="P510" s="29"/>
      <c r="Q510" s="29"/>
      <c r="R510" s="29"/>
    </row>
    <row r="511" ht="15.75" customHeight="1">
      <c r="A511" s="15">
        <v>473.0</v>
      </c>
      <c r="B511" s="16" t="s">
        <v>1303</v>
      </c>
      <c r="C511" s="15" t="s">
        <v>1304</v>
      </c>
      <c r="D511" s="15"/>
      <c r="E511" s="15" t="s">
        <v>84</v>
      </c>
      <c r="F511" s="15">
        <v>0.0</v>
      </c>
      <c r="G511" s="15"/>
      <c r="H511" s="15"/>
      <c r="I511" s="15"/>
      <c r="J511" s="15"/>
      <c r="K511" s="15">
        <f t="shared" si="64"/>
        <v>0</v>
      </c>
      <c r="L511" s="15">
        <v>150.0</v>
      </c>
      <c r="M511" s="15"/>
      <c r="N511" s="15">
        <f t="shared" si="65"/>
        <v>150</v>
      </c>
      <c r="O511" s="15" t="s">
        <v>21</v>
      </c>
      <c r="P511" s="29"/>
      <c r="Q511" s="29"/>
      <c r="R511" s="29"/>
    </row>
    <row r="512" ht="15.75" customHeight="1">
      <c r="A512" s="9" t="s">
        <v>1305</v>
      </c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1"/>
      <c r="P512" s="29"/>
      <c r="Q512" s="29"/>
      <c r="R512" s="29"/>
    </row>
    <row r="513" ht="15.75" customHeight="1">
      <c r="A513" s="15">
        <v>474.0</v>
      </c>
      <c r="B513" s="16" t="s">
        <v>1306</v>
      </c>
      <c r="C513" s="15" t="s">
        <v>1307</v>
      </c>
      <c r="D513" s="15" t="s">
        <v>1308</v>
      </c>
      <c r="E513" s="15" t="s">
        <v>37</v>
      </c>
      <c r="F513" s="15">
        <v>1000.0</v>
      </c>
      <c r="G513" s="15"/>
      <c r="H513" s="15"/>
      <c r="I513" s="15"/>
      <c r="J513" s="15"/>
      <c r="K513" s="15">
        <f t="shared" ref="K513:K515" si="66">+(F513-(G513+H513)+I513)-J513</f>
        <v>1000</v>
      </c>
      <c r="L513" s="15">
        <v>1000.0</v>
      </c>
      <c r="M513" s="15"/>
      <c r="N513" s="15">
        <f t="shared" ref="N513:N515" si="67">L513-M513</f>
        <v>1000</v>
      </c>
      <c r="O513" s="15" t="s">
        <v>21</v>
      </c>
      <c r="P513" s="29"/>
      <c r="Q513" s="29"/>
      <c r="R513" s="29"/>
    </row>
    <row r="514" ht="15.75" customHeight="1">
      <c r="A514" s="15">
        <v>475.0</v>
      </c>
      <c r="B514" s="16" t="s">
        <v>1309</v>
      </c>
      <c r="C514" s="15" t="s">
        <v>1310</v>
      </c>
      <c r="D514" s="15" t="s">
        <v>1311</v>
      </c>
      <c r="E514" s="15" t="s">
        <v>37</v>
      </c>
      <c r="F514" s="15">
        <v>250.0</v>
      </c>
      <c r="G514" s="15"/>
      <c r="H514" s="15"/>
      <c r="I514" s="15"/>
      <c r="J514" s="15"/>
      <c r="K514" s="15">
        <f t="shared" si="66"/>
        <v>250</v>
      </c>
      <c r="L514" s="15">
        <v>250.0</v>
      </c>
      <c r="M514" s="15"/>
      <c r="N514" s="15">
        <f t="shared" si="67"/>
        <v>250</v>
      </c>
      <c r="O514" s="15" t="s">
        <v>21</v>
      </c>
      <c r="P514" s="29"/>
      <c r="Q514" s="29"/>
      <c r="R514" s="29"/>
    </row>
    <row r="515" ht="15.75" customHeight="1">
      <c r="A515" s="15">
        <v>476.0</v>
      </c>
      <c r="B515" s="16" t="s">
        <v>1312</v>
      </c>
      <c r="C515" s="15" t="s">
        <v>1313</v>
      </c>
      <c r="D515" s="15" t="s">
        <v>1314</v>
      </c>
      <c r="E515" s="15"/>
      <c r="F515" s="15">
        <v>500.0</v>
      </c>
      <c r="G515" s="15"/>
      <c r="H515" s="15"/>
      <c r="I515" s="15"/>
      <c r="J515" s="15"/>
      <c r="K515" s="15">
        <f t="shared" si="66"/>
        <v>500</v>
      </c>
      <c r="L515" s="15">
        <v>400.0</v>
      </c>
      <c r="M515" s="15"/>
      <c r="N515" s="15">
        <f t="shared" si="67"/>
        <v>400</v>
      </c>
      <c r="O515" s="15" t="s">
        <v>21</v>
      </c>
      <c r="P515" s="29"/>
      <c r="Q515" s="29"/>
      <c r="R515" s="29"/>
    </row>
    <row r="516" ht="15.75" customHeight="1">
      <c r="A516" s="9" t="s">
        <v>1315</v>
      </c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1"/>
      <c r="P516" s="29"/>
      <c r="Q516" s="29"/>
      <c r="R516" s="29"/>
    </row>
    <row r="517" ht="15.75" customHeight="1">
      <c r="A517" s="15">
        <v>477.0</v>
      </c>
      <c r="B517" s="16" t="s">
        <v>1316</v>
      </c>
      <c r="C517" s="15" t="s">
        <v>1317</v>
      </c>
      <c r="D517" s="15"/>
      <c r="E517" s="15" t="s">
        <v>26</v>
      </c>
      <c r="F517" s="15">
        <v>125.0</v>
      </c>
      <c r="G517" s="15"/>
      <c r="H517" s="15"/>
      <c r="I517" s="15"/>
      <c r="J517" s="15"/>
      <c r="K517" s="15">
        <f>+(F517-(G517+H517)+I517)-J517</f>
        <v>125</v>
      </c>
      <c r="L517" s="15">
        <v>150.0</v>
      </c>
      <c r="M517" s="15"/>
      <c r="N517" s="15">
        <f>L517-M517</f>
        <v>150</v>
      </c>
      <c r="O517" s="15" t="s">
        <v>21</v>
      </c>
      <c r="P517" s="29"/>
      <c r="Q517" s="29"/>
      <c r="R517" s="29"/>
    </row>
    <row r="518" ht="15.75" customHeight="1">
      <c r="A518" s="9" t="s">
        <v>1318</v>
      </c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1"/>
      <c r="P518" s="29"/>
      <c r="Q518" s="29"/>
      <c r="R518" s="29"/>
    </row>
    <row r="519" ht="15.75" customHeight="1">
      <c r="A519" s="15">
        <v>478.0</v>
      </c>
      <c r="B519" s="16" t="s">
        <v>1319</v>
      </c>
      <c r="C519" s="15" t="s">
        <v>1320</v>
      </c>
      <c r="D519" s="15"/>
      <c r="E519" s="15" t="s">
        <v>26</v>
      </c>
      <c r="F519" s="15">
        <v>200.0</v>
      </c>
      <c r="G519" s="15"/>
      <c r="H519" s="15"/>
      <c r="I519" s="15"/>
      <c r="J519" s="15"/>
      <c r="K519" s="15">
        <f t="shared" ref="K519:K520" si="68">+(F519-(G519+H519)+I519)-J519</f>
        <v>200</v>
      </c>
      <c r="L519" s="15">
        <v>200.0</v>
      </c>
      <c r="M519" s="15"/>
      <c r="N519" s="15">
        <f t="shared" ref="N519:N520" si="69">L519-M519</f>
        <v>200</v>
      </c>
      <c r="O519" s="15" t="s">
        <v>21</v>
      </c>
      <c r="P519" s="29"/>
      <c r="Q519" s="29"/>
      <c r="R519" s="29"/>
    </row>
    <row r="520" ht="15.75" customHeight="1">
      <c r="A520" s="15">
        <v>479.0</v>
      </c>
      <c r="B520" s="16" t="s">
        <v>1321</v>
      </c>
      <c r="C520" s="15" t="s">
        <v>1322</v>
      </c>
      <c r="D520" s="15"/>
      <c r="E520" s="15" t="s">
        <v>26</v>
      </c>
      <c r="F520" s="15">
        <v>200.0</v>
      </c>
      <c r="G520" s="15"/>
      <c r="H520" s="15"/>
      <c r="I520" s="15">
        <v>200.0</v>
      </c>
      <c r="J520" s="15"/>
      <c r="K520" s="15">
        <f t="shared" si="68"/>
        <v>400</v>
      </c>
      <c r="L520" s="15">
        <v>300.0</v>
      </c>
      <c r="M520" s="15"/>
      <c r="N520" s="15">
        <f t="shared" si="69"/>
        <v>300</v>
      </c>
      <c r="O520" s="15" t="s">
        <v>21</v>
      </c>
      <c r="P520" s="29"/>
      <c r="Q520" s="29"/>
      <c r="R520" s="29"/>
    </row>
    <row r="521" ht="15.75" customHeight="1">
      <c r="A521" s="9" t="s">
        <v>1323</v>
      </c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1"/>
      <c r="P521" s="29"/>
      <c r="Q521" s="29"/>
      <c r="R521" s="29"/>
    </row>
    <row r="522" ht="15.75" customHeight="1">
      <c r="A522" s="15">
        <v>480.0</v>
      </c>
      <c r="B522" s="16" t="s">
        <v>1324</v>
      </c>
      <c r="C522" s="15" t="s">
        <v>1325</v>
      </c>
      <c r="D522" s="15" t="s">
        <v>1326</v>
      </c>
      <c r="E522" s="15" t="s">
        <v>50</v>
      </c>
      <c r="F522" s="15">
        <v>1000.0</v>
      </c>
      <c r="G522" s="15"/>
      <c r="H522" s="15"/>
      <c r="I522" s="15"/>
      <c r="J522" s="15"/>
      <c r="K522" s="15">
        <f>+(F522-(G522+H522)+I522)-J522</f>
        <v>1000</v>
      </c>
      <c r="L522" s="15">
        <v>500.0</v>
      </c>
      <c r="M522" s="15"/>
      <c r="N522" s="15">
        <f>L522-M522</f>
        <v>500</v>
      </c>
      <c r="O522" s="15" t="s">
        <v>21</v>
      </c>
      <c r="P522" s="29"/>
      <c r="Q522" s="29"/>
      <c r="R522" s="29"/>
    </row>
    <row r="523" ht="15.75" customHeight="1">
      <c r="A523" s="9" t="s">
        <v>1327</v>
      </c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1"/>
      <c r="P523" s="29"/>
      <c r="Q523" s="29"/>
      <c r="R523" s="29"/>
    </row>
    <row r="524" ht="15.75" customHeight="1">
      <c r="A524" s="15">
        <v>481.0</v>
      </c>
      <c r="B524" s="16" t="s">
        <v>1328</v>
      </c>
      <c r="C524" s="15" t="s">
        <v>1329</v>
      </c>
      <c r="D524" s="15" t="s">
        <v>1330</v>
      </c>
      <c r="E524" s="15" t="s">
        <v>26</v>
      </c>
      <c r="F524" s="15">
        <v>500.0</v>
      </c>
      <c r="G524" s="15"/>
      <c r="H524" s="15"/>
      <c r="I524" s="15"/>
      <c r="J524" s="15"/>
      <c r="K524" s="15">
        <f>+(F524-(G524+H524)+I524)-J524</f>
        <v>500</v>
      </c>
      <c r="L524" s="15">
        <v>500.0</v>
      </c>
      <c r="M524" s="15"/>
      <c r="N524" s="15">
        <f>L524-M524</f>
        <v>500</v>
      </c>
      <c r="O524" s="15" t="s">
        <v>21</v>
      </c>
      <c r="P524" s="29"/>
      <c r="Q524" s="29"/>
      <c r="R524" s="29"/>
    </row>
    <row r="525" ht="15.75" customHeight="1">
      <c r="A525" s="9" t="s">
        <v>1331</v>
      </c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1"/>
      <c r="P525" s="29"/>
      <c r="Q525" s="29"/>
      <c r="R525" s="29"/>
    </row>
    <row r="526" ht="15.75" customHeight="1">
      <c r="A526" s="15"/>
      <c r="B526" s="16" t="s">
        <v>1332</v>
      </c>
      <c r="C526" s="15" t="s">
        <v>1333</v>
      </c>
      <c r="D526" s="15"/>
      <c r="E526" s="15"/>
      <c r="F526" s="15">
        <v>0.0</v>
      </c>
      <c r="G526" s="15"/>
      <c r="H526" s="15"/>
      <c r="I526" s="15"/>
      <c r="J526" s="15"/>
      <c r="K526" s="15">
        <f t="shared" ref="K526:K653" si="70">+(F526-(G526+H526)+I526)-J526</f>
        <v>0</v>
      </c>
      <c r="L526" s="15">
        <v>0.0</v>
      </c>
      <c r="M526" s="15"/>
      <c r="N526" s="15">
        <f t="shared" ref="N526:N653" si="71">L526-M526</f>
        <v>0</v>
      </c>
      <c r="O526" s="15" t="s">
        <v>21</v>
      </c>
      <c r="P526" s="29"/>
      <c r="Q526" s="29"/>
      <c r="R526" s="29"/>
    </row>
    <row r="527" ht="15.75" customHeight="1">
      <c r="A527" s="15"/>
      <c r="B527" s="16" t="s">
        <v>1334</v>
      </c>
      <c r="C527" s="15" t="s">
        <v>1335</v>
      </c>
      <c r="D527" s="15"/>
      <c r="E527" s="15"/>
      <c r="F527" s="15">
        <v>0.0</v>
      </c>
      <c r="G527" s="15"/>
      <c r="H527" s="15"/>
      <c r="I527" s="15"/>
      <c r="J527" s="15"/>
      <c r="K527" s="15">
        <f t="shared" si="70"/>
        <v>0</v>
      </c>
      <c r="L527" s="15">
        <v>0.0</v>
      </c>
      <c r="M527" s="15"/>
      <c r="N527" s="15">
        <f t="shared" si="71"/>
        <v>0</v>
      </c>
      <c r="O527" s="15" t="s">
        <v>21</v>
      </c>
      <c r="P527" s="29"/>
      <c r="Q527" s="29"/>
      <c r="R527" s="29"/>
    </row>
    <row r="528" ht="15.75" customHeight="1">
      <c r="A528" s="15"/>
      <c r="B528" s="16" t="s">
        <v>1336</v>
      </c>
      <c r="C528" s="15" t="s">
        <v>1337</v>
      </c>
      <c r="D528" s="15"/>
      <c r="E528" s="15"/>
      <c r="F528" s="15">
        <v>0.0</v>
      </c>
      <c r="G528" s="15"/>
      <c r="H528" s="15"/>
      <c r="I528" s="15"/>
      <c r="J528" s="15"/>
      <c r="K528" s="15">
        <f t="shared" si="70"/>
        <v>0</v>
      </c>
      <c r="L528" s="15">
        <v>0.0</v>
      </c>
      <c r="M528" s="15"/>
      <c r="N528" s="15">
        <f t="shared" si="71"/>
        <v>0</v>
      </c>
      <c r="O528" s="15" t="s">
        <v>21</v>
      </c>
      <c r="P528" s="29"/>
      <c r="Q528" s="29"/>
      <c r="R528" s="29"/>
    </row>
    <row r="529" ht="15.75" customHeight="1">
      <c r="A529" s="15"/>
      <c r="B529" s="16" t="s">
        <v>1338</v>
      </c>
      <c r="C529" s="15" t="s">
        <v>1339</v>
      </c>
      <c r="D529" s="15"/>
      <c r="E529" s="15"/>
      <c r="F529" s="15">
        <v>0.0</v>
      </c>
      <c r="G529" s="15"/>
      <c r="H529" s="15"/>
      <c r="I529" s="15"/>
      <c r="J529" s="15"/>
      <c r="K529" s="15">
        <f t="shared" si="70"/>
        <v>0</v>
      </c>
      <c r="L529" s="15">
        <v>0.0</v>
      </c>
      <c r="M529" s="15"/>
      <c r="N529" s="15">
        <f t="shared" si="71"/>
        <v>0</v>
      </c>
      <c r="O529" s="15" t="s">
        <v>21</v>
      </c>
      <c r="P529" s="29"/>
      <c r="Q529" s="29"/>
      <c r="R529" s="29"/>
    </row>
    <row r="530" ht="15.75" customHeight="1">
      <c r="A530" s="15"/>
      <c r="B530" s="16" t="s">
        <v>1340</v>
      </c>
      <c r="C530" s="15" t="s">
        <v>1341</v>
      </c>
      <c r="D530" s="15"/>
      <c r="E530" s="15"/>
      <c r="F530" s="15">
        <v>0.0</v>
      </c>
      <c r="G530" s="15"/>
      <c r="H530" s="15"/>
      <c r="I530" s="15"/>
      <c r="J530" s="15"/>
      <c r="K530" s="15">
        <f t="shared" si="70"/>
        <v>0</v>
      </c>
      <c r="L530" s="15">
        <v>0.0</v>
      </c>
      <c r="M530" s="15"/>
      <c r="N530" s="15">
        <f t="shared" si="71"/>
        <v>0</v>
      </c>
      <c r="O530" s="15" t="s">
        <v>1342</v>
      </c>
      <c r="P530" s="29"/>
      <c r="Q530" s="29"/>
      <c r="R530" s="29"/>
    </row>
    <row r="531" ht="15.75" customHeight="1">
      <c r="A531" s="15"/>
      <c r="B531" s="16" t="s">
        <v>1343</v>
      </c>
      <c r="C531" s="15" t="s">
        <v>1344</v>
      </c>
      <c r="D531" s="15"/>
      <c r="E531" s="15"/>
      <c r="F531" s="15">
        <v>0.0</v>
      </c>
      <c r="G531" s="15"/>
      <c r="H531" s="15"/>
      <c r="I531" s="15"/>
      <c r="J531" s="15"/>
      <c r="K531" s="15">
        <f t="shared" si="70"/>
        <v>0</v>
      </c>
      <c r="L531" s="15">
        <v>0.0</v>
      </c>
      <c r="M531" s="15"/>
      <c r="N531" s="15">
        <f t="shared" si="71"/>
        <v>0</v>
      </c>
      <c r="O531" s="15" t="s">
        <v>21</v>
      </c>
      <c r="P531" s="29"/>
      <c r="Q531" s="29"/>
      <c r="R531" s="29"/>
    </row>
    <row r="532" ht="15.75" customHeight="1">
      <c r="A532" s="15"/>
      <c r="B532" s="16" t="s">
        <v>1345</v>
      </c>
      <c r="C532" s="15" t="s">
        <v>1346</v>
      </c>
      <c r="D532" s="15"/>
      <c r="E532" s="15"/>
      <c r="F532" s="15">
        <v>1000.0</v>
      </c>
      <c r="G532" s="15"/>
      <c r="H532" s="15"/>
      <c r="I532" s="15"/>
      <c r="J532" s="15"/>
      <c r="K532" s="15">
        <f t="shared" si="70"/>
        <v>1000</v>
      </c>
      <c r="L532" s="15">
        <v>1000.0</v>
      </c>
      <c r="M532" s="18">
        <v>500.0</v>
      </c>
      <c r="N532" s="15">
        <f t="shared" si="71"/>
        <v>500</v>
      </c>
      <c r="O532" s="15" t="s">
        <v>21</v>
      </c>
      <c r="P532" s="29"/>
      <c r="Q532" s="29"/>
      <c r="R532" s="29"/>
    </row>
    <row r="533" ht="15.75" customHeight="1">
      <c r="A533" s="15"/>
      <c r="B533" s="16" t="s">
        <v>1347</v>
      </c>
      <c r="C533" s="15" t="s">
        <v>1348</v>
      </c>
      <c r="D533" s="15"/>
      <c r="E533" s="15"/>
      <c r="F533" s="15">
        <v>500.0</v>
      </c>
      <c r="G533" s="15"/>
      <c r="H533" s="15"/>
      <c r="I533" s="15"/>
      <c r="J533" s="15"/>
      <c r="K533" s="15">
        <f t="shared" si="70"/>
        <v>500</v>
      </c>
      <c r="L533" s="15">
        <v>500.0</v>
      </c>
      <c r="M533" s="15"/>
      <c r="N533" s="15">
        <f t="shared" si="71"/>
        <v>500</v>
      </c>
      <c r="O533" s="15" t="s">
        <v>21</v>
      </c>
      <c r="P533" s="29"/>
      <c r="Q533" s="29"/>
      <c r="R533" s="29"/>
    </row>
    <row r="534" ht="15.75" customHeight="1">
      <c r="A534" s="15"/>
      <c r="B534" s="16" t="s">
        <v>1349</v>
      </c>
      <c r="C534" s="15" t="s">
        <v>1350</v>
      </c>
      <c r="D534" s="15"/>
      <c r="E534" s="15"/>
      <c r="F534" s="15">
        <v>2000.0</v>
      </c>
      <c r="G534" s="15">
        <v>500.0</v>
      </c>
      <c r="H534" s="15"/>
      <c r="I534" s="15">
        <v>500.0</v>
      </c>
      <c r="J534" s="15"/>
      <c r="K534" s="15">
        <f t="shared" si="70"/>
        <v>2000</v>
      </c>
      <c r="L534" s="15">
        <v>2000.0</v>
      </c>
      <c r="M534" s="15"/>
      <c r="N534" s="15">
        <f t="shared" si="71"/>
        <v>2000</v>
      </c>
      <c r="O534" s="15" t="s">
        <v>21</v>
      </c>
      <c r="P534" s="29"/>
      <c r="Q534" s="29"/>
      <c r="R534" s="29"/>
    </row>
    <row r="535" ht="15.75" customHeight="1">
      <c r="A535" s="15"/>
      <c r="B535" s="16" t="s">
        <v>1351</v>
      </c>
      <c r="C535" s="15" t="s">
        <v>1352</v>
      </c>
      <c r="D535" s="15"/>
      <c r="E535" s="15"/>
      <c r="F535" s="15">
        <v>1500.0</v>
      </c>
      <c r="G535" s="15"/>
      <c r="H535" s="15"/>
      <c r="I535" s="15"/>
      <c r="J535" s="15"/>
      <c r="K535" s="15">
        <f t="shared" si="70"/>
        <v>1500</v>
      </c>
      <c r="L535" s="15">
        <v>1500.0</v>
      </c>
      <c r="M535" s="15"/>
      <c r="N535" s="15">
        <f t="shared" si="71"/>
        <v>1500</v>
      </c>
      <c r="O535" s="15" t="s">
        <v>21</v>
      </c>
      <c r="P535" s="29"/>
      <c r="Q535" s="29"/>
      <c r="R535" s="29"/>
    </row>
    <row r="536" ht="15.75" customHeight="1">
      <c r="A536" s="15"/>
      <c r="B536" s="16" t="s">
        <v>1353</v>
      </c>
      <c r="C536" s="15" t="s">
        <v>1354</v>
      </c>
      <c r="D536" s="15"/>
      <c r="E536" s="15"/>
      <c r="F536" s="15">
        <v>2000.0</v>
      </c>
      <c r="G536" s="15"/>
      <c r="H536" s="15"/>
      <c r="I536" s="15"/>
      <c r="J536" s="15"/>
      <c r="K536" s="15">
        <f t="shared" si="70"/>
        <v>2000</v>
      </c>
      <c r="L536" s="15">
        <v>1000.0</v>
      </c>
      <c r="M536" s="15"/>
      <c r="N536" s="15">
        <f t="shared" si="71"/>
        <v>1000</v>
      </c>
      <c r="O536" s="15" t="s">
        <v>21</v>
      </c>
      <c r="P536" s="29"/>
      <c r="Q536" s="29"/>
      <c r="R536" s="29"/>
    </row>
    <row r="537" ht="15.75" customHeight="1">
      <c r="A537" s="15"/>
      <c r="B537" s="16" t="s">
        <v>1355</v>
      </c>
      <c r="C537" s="15" t="s">
        <v>1356</v>
      </c>
      <c r="D537" s="15"/>
      <c r="E537" s="15"/>
      <c r="F537" s="15">
        <v>500.0</v>
      </c>
      <c r="G537" s="15"/>
      <c r="H537" s="15"/>
      <c r="I537" s="15"/>
      <c r="J537" s="15"/>
      <c r="K537" s="15">
        <f t="shared" si="70"/>
        <v>500</v>
      </c>
      <c r="L537" s="15">
        <v>500.0</v>
      </c>
      <c r="M537" s="15"/>
      <c r="N537" s="15">
        <f t="shared" si="71"/>
        <v>500</v>
      </c>
      <c r="O537" s="15" t="s">
        <v>21</v>
      </c>
      <c r="P537" s="29"/>
      <c r="Q537" s="29"/>
      <c r="R537" s="29"/>
    </row>
    <row r="538" ht="15.75" customHeight="1">
      <c r="A538" s="15"/>
      <c r="B538" s="16" t="s">
        <v>1357</v>
      </c>
      <c r="C538" s="15" t="s">
        <v>1358</v>
      </c>
      <c r="D538" s="15"/>
      <c r="E538" s="15"/>
      <c r="F538" s="15">
        <v>1000.0</v>
      </c>
      <c r="G538" s="15"/>
      <c r="H538" s="15"/>
      <c r="I538" s="15"/>
      <c r="J538" s="15"/>
      <c r="K538" s="15">
        <f t="shared" si="70"/>
        <v>1000</v>
      </c>
      <c r="L538" s="15">
        <v>1000.0</v>
      </c>
      <c r="M538" s="15"/>
      <c r="N538" s="15">
        <f t="shared" si="71"/>
        <v>1000</v>
      </c>
      <c r="O538" s="15" t="s">
        <v>21</v>
      </c>
      <c r="P538" s="29"/>
      <c r="Q538" s="29"/>
      <c r="R538" s="29"/>
    </row>
    <row r="539" ht="15.75" customHeight="1">
      <c r="A539" s="15"/>
      <c r="B539" s="16" t="s">
        <v>1359</v>
      </c>
      <c r="C539" s="15" t="s">
        <v>1360</v>
      </c>
      <c r="D539" s="15"/>
      <c r="E539" s="15"/>
      <c r="F539" s="15">
        <v>0.0</v>
      </c>
      <c r="G539" s="15"/>
      <c r="H539" s="15"/>
      <c r="I539" s="15"/>
      <c r="J539" s="15"/>
      <c r="K539" s="15">
        <f t="shared" si="70"/>
        <v>0</v>
      </c>
      <c r="L539" s="15">
        <v>0.0</v>
      </c>
      <c r="M539" s="15"/>
      <c r="N539" s="15">
        <f t="shared" si="71"/>
        <v>0</v>
      </c>
      <c r="O539" s="15" t="s">
        <v>21</v>
      </c>
      <c r="P539" s="29"/>
      <c r="Q539" s="29"/>
      <c r="R539" s="29"/>
    </row>
    <row r="540" ht="15.75" customHeight="1">
      <c r="A540" s="15"/>
      <c r="B540" s="16" t="s">
        <v>1361</v>
      </c>
      <c r="C540" s="15" t="s">
        <v>1362</v>
      </c>
      <c r="D540" s="15"/>
      <c r="E540" s="15"/>
      <c r="F540" s="15">
        <v>0.0</v>
      </c>
      <c r="G540" s="15"/>
      <c r="H540" s="15"/>
      <c r="I540" s="15"/>
      <c r="J540" s="15"/>
      <c r="K540" s="15">
        <f t="shared" si="70"/>
        <v>0</v>
      </c>
      <c r="L540" s="15">
        <v>0.0</v>
      </c>
      <c r="M540" s="15"/>
      <c r="N540" s="15">
        <f t="shared" si="71"/>
        <v>0</v>
      </c>
      <c r="O540" s="15" t="s">
        <v>21</v>
      </c>
      <c r="P540" s="29"/>
      <c r="Q540" s="29"/>
      <c r="R540" s="29"/>
    </row>
    <row r="541" ht="15.75" customHeight="1">
      <c r="A541" s="15"/>
      <c r="B541" s="16" t="s">
        <v>1363</v>
      </c>
      <c r="C541" s="15" t="s">
        <v>1364</v>
      </c>
      <c r="D541" s="15"/>
      <c r="E541" s="15"/>
      <c r="F541" s="15">
        <v>0.0</v>
      </c>
      <c r="G541" s="15"/>
      <c r="H541" s="15"/>
      <c r="I541" s="15"/>
      <c r="J541" s="15"/>
      <c r="K541" s="15">
        <f t="shared" si="70"/>
        <v>0</v>
      </c>
      <c r="L541" s="15">
        <v>0.0</v>
      </c>
      <c r="M541" s="15"/>
      <c r="N541" s="15">
        <f t="shared" si="71"/>
        <v>0</v>
      </c>
      <c r="O541" s="15" t="s">
        <v>21</v>
      </c>
      <c r="P541" s="29"/>
      <c r="Q541" s="29"/>
      <c r="R541" s="29"/>
    </row>
    <row r="542" ht="15.75" customHeight="1">
      <c r="A542" s="15"/>
      <c r="B542" s="16" t="s">
        <v>1365</v>
      </c>
      <c r="C542" s="15" t="s">
        <v>1366</v>
      </c>
      <c r="D542" s="15"/>
      <c r="E542" s="15"/>
      <c r="F542" s="15">
        <v>0.0</v>
      </c>
      <c r="G542" s="15"/>
      <c r="H542" s="15"/>
      <c r="I542" s="15"/>
      <c r="J542" s="15"/>
      <c r="K542" s="15">
        <f t="shared" si="70"/>
        <v>0</v>
      </c>
      <c r="L542" s="15">
        <v>0.0</v>
      </c>
      <c r="M542" s="15"/>
      <c r="N542" s="15">
        <f t="shared" si="71"/>
        <v>0</v>
      </c>
      <c r="O542" s="15" t="s">
        <v>21</v>
      </c>
      <c r="P542" s="29"/>
      <c r="Q542" s="29"/>
      <c r="R542" s="29"/>
    </row>
    <row r="543" ht="15.75" customHeight="1">
      <c r="A543" s="15"/>
      <c r="B543" s="16" t="s">
        <v>1367</v>
      </c>
      <c r="C543" s="15" t="s">
        <v>1368</v>
      </c>
      <c r="D543" s="15"/>
      <c r="E543" s="15"/>
      <c r="F543" s="15">
        <v>1000.0</v>
      </c>
      <c r="G543" s="15"/>
      <c r="H543" s="15"/>
      <c r="I543" s="15"/>
      <c r="J543" s="15"/>
      <c r="K543" s="15">
        <f t="shared" si="70"/>
        <v>1000</v>
      </c>
      <c r="L543" s="15">
        <v>1000.0</v>
      </c>
      <c r="M543" s="15"/>
      <c r="N543" s="15">
        <f t="shared" si="71"/>
        <v>1000</v>
      </c>
      <c r="O543" s="15" t="s">
        <v>21</v>
      </c>
      <c r="P543" s="29"/>
      <c r="Q543" s="29"/>
      <c r="R543" s="29"/>
    </row>
    <row r="544" ht="15.75" customHeight="1">
      <c r="A544" s="15"/>
      <c r="B544" s="16" t="s">
        <v>1369</v>
      </c>
      <c r="C544" s="15" t="s">
        <v>1370</v>
      </c>
      <c r="D544" s="15"/>
      <c r="E544" s="15"/>
      <c r="F544" s="15">
        <v>500.0</v>
      </c>
      <c r="G544" s="15"/>
      <c r="H544" s="15"/>
      <c r="I544" s="15"/>
      <c r="J544" s="15"/>
      <c r="K544" s="15">
        <f t="shared" si="70"/>
        <v>500</v>
      </c>
      <c r="L544" s="15">
        <v>500.0</v>
      </c>
      <c r="M544" s="15"/>
      <c r="N544" s="15">
        <f t="shared" si="71"/>
        <v>500</v>
      </c>
      <c r="O544" s="15" t="s">
        <v>21</v>
      </c>
      <c r="P544" s="29"/>
      <c r="Q544" s="29"/>
      <c r="R544" s="29"/>
    </row>
    <row r="545" ht="15.75" customHeight="1">
      <c r="A545" s="15"/>
      <c r="B545" s="16" t="s">
        <v>1371</v>
      </c>
      <c r="C545" s="15" t="s">
        <v>1372</v>
      </c>
      <c r="D545" s="15"/>
      <c r="E545" s="15"/>
      <c r="F545" s="15">
        <v>0.0</v>
      </c>
      <c r="G545" s="15"/>
      <c r="H545" s="15"/>
      <c r="I545" s="15"/>
      <c r="J545" s="15"/>
      <c r="K545" s="15">
        <f t="shared" si="70"/>
        <v>0</v>
      </c>
      <c r="L545" s="15">
        <v>0.0</v>
      </c>
      <c r="M545" s="15"/>
      <c r="N545" s="15">
        <f t="shared" si="71"/>
        <v>0</v>
      </c>
      <c r="O545" s="15" t="s">
        <v>21</v>
      </c>
      <c r="P545" s="29"/>
      <c r="Q545" s="29"/>
      <c r="R545" s="29"/>
    </row>
    <row r="546" ht="15.75" customHeight="1">
      <c r="A546" s="15"/>
      <c r="B546" s="16" t="s">
        <v>1373</v>
      </c>
      <c r="C546" s="15" t="s">
        <v>1374</v>
      </c>
      <c r="D546" s="15"/>
      <c r="E546" s="15"/>
      <c r="F546" s="15">
        <v>2.0</v>
      </c>
      <c r="G546" s="15">
        <v>1.0</v>
      </c>
      <c r="H546" s="15"/>
      <c r="I546" s="15"/>
      <c r="J546" s="15"/>
      <c r="K546" s="15">
        <f t="shared" si="70"/>
        <v>1</v>
      </c>
      <c r="L546" s="15">
        <v>1.0</v>
      </c>
      <c r="M546" s="15"/>
      <c r="N546" s="15">
        <f t="shared" si="71"/>
        <v>1</v>
      </c>
      <c r="O546" s="15" t="s">
        <v>1342</v>
      </c>
      <c r="P546" s="29"/>
      <c r="Q546" s="29"/>
      <c r="R546" s="29"/>
    </row>
    <row r="547" ht="15.75" customHeight="1">
      <c r="A547" s="15"/>
      <c r="B547" s="16" t="s">
        <v>1375</v>
      </c>
      <c r="C547" s="15" t="s">
        <v>1376</v>
      </c>
      <c r="D547" s="15"/>
      <c r="E547" s="15"/>
      <c r="F547" s="15">
        <v>0.0</v>
      </c>
      <c r="G547" s="15"/>
      <c r="H547" s="15"/>
      <c r="I547" s="15"/>
      <c r="J547" s="15"/>
      <c r="K547" s="15">
        <f t="shared" si="70"/>
        <v>0</v>
      </c>
      <c r="L547" s="15">
        <v>0.0</v>
      </c>
      <c r="M547" s="15"/>
      <c r="N547" s="15">
        <f t="shared" si="71"/>
        <v>0</v>
      </c>
      <c r="O547" s="15" t="s">
        <v>1377</v>
      </c>
      <c r="P547" s="29"/>
      <c r="Q547" s="29"/>
      <c r="R547" s="29"/>
    </row>
    <row r="548" ht="15.75" customHeight="1">
      <c r="A548" s="15"/>
      <c r="B548" s="16" t="s">
        <v>1378</v>
      </c>
      <c r="C548" s="15" t="s">
        <v>1379</v>
      </c>
      <c r="D548" s="15"/>
      <c r="E548" s="15"/>
      <c r="F548" s="15">
        <v>0.0</v>
      </c>
      <c r="G548" s="15"/>
      <c r="H548" s="15"/>
      <c r="I548" s="15"/>
      <c r="J548" s="15"/>
      <c r="K548" s="15">
        <f t="shared" si="70"/>
        <v>0</v>
      </c>
      <c r="L548" s="15">
        <v>0.0</v>
      </c>
      <c r="M548" s="15"/>
      <c r="N548" s="15">
        <f t="shared" si="71"/>
        <v>0</v>
      </c>
      <c r="O548" s="15" t="s">
        <v>1377</v>
      </c>
      <c r="P548" s="29"/>
      <c r="Q548" s="29"/>
      <c r="R548" s="29"/>
    </row>
    <row r="549" ht="15.75" customHeight="1">
      <c r="A549" s="15"/>
      <c r="B549" s="16" t="s">
        <v>1380</v>
      </c>
      <c r="C549" s="15" t="s">
        <v>1381</v>
      </c>
      <c r="D549" s="15"/>
      <c r="E549" s="15"/>
      <c r="F549" s="15">
        <v>600.0</v>
      </c>
      <c r="G549" s="15"/>
      <c r="H549" s="15"/>
      <c r="I549" s="15"/>
      <c r="J549" s="15"/>
      <c r="K549" s="15">
        <f t="shared" si="70"/>
        <v>600</v>
      </c>
      <c r="L549" s="15">
        <v>600.0</v>
      </c>
      <c r="M549" s="15"/>
      <c r="N549" s="15">
        <f t="shared" si="71"/>
        <v>600</v>
      </c>
      <c r="O549" s="15" t="s">
        <v>21</v>
      </c>
      <c r="P549" s="29"/>
      <c r="Q549" s="29"/>
      <c r="R549" s="29"/>
    </row>
    <row r="550" ht="15.75" customHeight="1">
      <c r="A550" s="15"/>
      <c r="B550" s="16" t="s">
        <v>1382</v>
      </c>
      <c r="C550" s="15" t="s">
        <v>1383</v>
      </c>
      <c r="D550" s="15"/>
      <c r="E550" s="15"/>
      <c r="F550" s="15">
        <v>0.0</v>
      </c>
      <c r="G550" s="15"/>
      <c r="H550" s="15"/>
      <c r="I550" s="15"/>
      <c r="J550" s="15"/>
      <c r="K550" s="15">
        <f t="shared" si="70"/>
        <v>0</v>
      </c>
      <c r="L550" s="15">
        <v>0.0</v>
      </c>
      <c r="M550" s="15"/>
      <c r="N550" s="15">
        <f t="shared" si="71"/>
        <v>0</v>
      </c>
      <c r="O550" s="15" t="s">
        <v>21</v>
      </c>
      <c r="P550" s="29"/>
      <c r="Q550" s="29"/>
      <c r="R550" s="29"/>
    </row>
    <row r="551" ht="15.75" customHeight="1">
      <c r="A551" s="15"/>
      <c r="B551" s="16" t="s">
        <v>1384</v>
      </c>
      <c r="C551" s="15" t="s">
        <v>1385</v>
      </c>
      <c r="D551" s="15"/>
      <c r="E551" s="15"/>
      <c r="F551" s="15">
        <v>500.0</v>
      </c>
      <c r="G551" s="15"/>
      <c r="H551" s="15"/>
      <c r="I551" s="15"/>
      <c r="J551" s="15"/>
      <c r="K551" s="15">
        <f t="shared" si="70"/>
        <v>500</v>
      </c>
      <c r="L551" s="15">
        <v>500.0</v>
      </c>
      <c r="M551" s="15"/>
      <c r="N551" s="15">
        <f t="shared" si="71"/>
        <v>500</v>
      </c>
      <c r="O551" s="15" t="s">
        <v>21</v>
      </c>
      <c r="P551" s="29"/>
      <c r="Q551" s="29"/>
      <c r="R551" s="29"/>
    </row>
    <row r="552" ht="15.75" customHeight="1">
      <c r="A552" s="15"/>
      <c r="B552" s="16" t="s">
        <v>1386</v>
      </c>
      <c r="C552" s="15" t="s">
        <v>1387</v>
      </c>
      <c r="D552" s="15"/>
      <c r="E552" s="15"/>
      <c r="F552" s="15">
        <v>0.0</v>
      </c>
      <c r="G552" s="15"/>
      <c r="H552" s="15"/>
      <c r="I552" s="15"/>
      <c r="J552" s="15"/>
      <c r="K552" s="15">
        <f t="shared" si="70"/>
        <v>0</v>
      </c>
      <c r="L552" s="15">
        <v>0.0</v>
      </c>
      <c r="M552" s="15"/>
      <c r="N552" s="15">
        <f t="shared" si="71"/>
        <v>0</v>
      </c>
      <c r="O552" s="15" t="s">
        <v>21</v>
      </c>
      <c r="P552" s="29"/>
      <c r="Q552" s="29"/>
      <c r="R552" s="29"/>
    </row>
    <row r="553" ht="15.75" customHeight="1">
      <c r="A553" s="15"/>
      <c r="B553" s="16" t="s">
        <v>1388</v>
      </c>
      <c r="C553" s="15" t="s">
        <v>1389</v>
      </c>
      <c r="D553" s="15"/>
      <c r="E553" s="15"/>
      <c r="F553" s="15">
        <v>1000.0</v>
      </c>
      <c r="G553" s="15">
        <v>100.0</v>
      </c>
      <c r="H553" s="15"/>
      <c r="I553" s="15"/>
      <c r="J553" s="15"/>
      <c r="K553" s="15">
        <f t="shared" si="70"/>
        <v>900</v>
      </c>
      <c r="L553" s="15">
        <v>900.0</v>
      </c>
      <c r="M553" s="15"/>
      <c r="N553" s="15">
        <f t="shared" si="71"/>
        <v>900</v>
      </c>
      <c r="O553" s="15" t="s">
        <v>663</v>
      </c>
      <c r="P553" s="29"/>
      <c r="Q553" s="29"/>
      <c r="R553" s="29"/>
    </row>
    <row r="554" ht="15.75" customHeight="1">
      <c r="A554" s="15"/>
      <c r="B554" s="16" t="s">
        <v>1390</v>
      </c>
      <c r="C554" s="15" t="s">
        <v>1391</v>
      </c>
      <c r="D554" s="15"/>
      <c r="E554" s="15"/>
      <c r="F554" s="15">
        <v>1000.0</v>
      </c>
      <c r="G554" s="15"/>
      <c r="H554" s="15"/>
      <c r="I554" s="15"/>
      <c r="J554" s="15"/>
      <c r="K554" s="15">
        <f t="shared" si="70"/>
        <v>1000</v>
      </c>
      <c r="L554" s="15">
        <v>1000.0</v>
      </c>
      <c r="M554" s="15"/>
      <c r="N554" s="15">
        <f t="shared" si="71"/>
        <v>1000</v>
      </c>
      <c r="O554" s="15" t="s">
        <v>21</v>
      </c>
      <c r="P554" s="29"/>
      <c r="Q554" s="29"/>
      <c r="R554" s="29"/>
    </row>
    <row r="555" ht="15.75" customHeight="1">
      <c r="A555" s="15"/>
      <c r="B555" s="16" t="s">
        <v>1392</v>
      </c>
      <c r="C555" s="15" t="s">
        <v>1393</v>
      </c>
      <c r="D555" s="15"/>
      <c r="E555" s="15"/>
      <c r="F555" s="15">
        <v>500.0</v>
      </c>
      <c r="G555" s="15"/>
      <c r="H555" s="15"/>
      <c r="I555" s="15"/>
      <c r="J555" s="15"/>
      <c r="K555" s="15">
        <f t="shared" si="70"/>
        <v>500</v>
      </c>
      <c r="L555" s="15">
        <v>500.0</v>
      </c>
      <c r="M555" s="15"/>
      <c r="N555" s="15">
        <f t="shared" si="71"/>
        <v>500</v>
      </c>
      <c r="O555" s="15" t="s">
        <v>21</v>
      </c>
      <c r="P555" s="29"/>
      <c r="Q555" s="29"/>
      <c r="R555" s="29"/>
    </row>
    <row r="556" ht="15.75" customHeight="1">
      <c r="A556" s="15"/>
      <c r="B556" s="16" t="s">
        <v>1394</v>
      </c>
      <c r="C556" s="15" t="s">
        <v>1395</v>
      </c>
      <c r="D556" s="15"/>
      <c r="E556" s="15"/>
      <c r="F556" s="15">
        <v>0.0</v>
      </c>
      <c r="G556" s="15"/>
      <c r="H556" s="15"/>
      <c r="I556" s="15"/>
      <c r="J556" s="15"/>
      <c r="K556" s="15">
        <f t="shared" si="70"/>
        <v>0</v>
      </c>
      <c r="L556" s="15">
        <v>0.0</v>
      </c>
      <c r="M556" s="15"/>
      <c r="N556" s="15">
        <f t="shared" si="71"/>
        <v>0</v>
      </c>
      <c r="O556" s="15" t="s">
        <v>21</v>
      </c>
      <c r="P556" s="29"/>
      <c r="Q556" s="29"/>
      <c r="R556" s="29"/>
    </row>
    <row r="557" ht="15.75" customHeight="1">
      <c r="A557" s="15"/>
      <c r="B557" s="16" t="s">
        <v>1396</v>
      </c>
      <c r="C557" s="15" t="s">
        <v>1397</v>
      </c>
      <c r="D557" s="15"/>
      <c r="E557" s="15"/>
      <c r="F557" s="15">
        <v>0.0</v>
      </c>
      <c r="G557" s="15"/>
      <c r="H557" s="15"/>
      <c r="I557" s="15"/>
      <c r="J557" s="15"/>
      <c r="K557" s="15">
        <f t="shared" si="70"/>
        <v>0</v>
      </c>
      <c r="L557" s="15">
        <v>0.0</v>
      </c>
      <c r="M557" s="15"/>
      <c r="N557" s="15">
        <f t="shared" si="71"/>
        <v>0</v>
      </c>
      <c r="O557" s="15" t="s">
        <v>21</v>
      </c>
      <c r="P557" s="29"/>
      <c r="Q557" s="29"/>
      <c r="R557" s="29"/>
    </row>
    <row r="558" ht="15.75" customHeight="1">
      <c r="A558" s="15"/>
      <c r="B558" s="16" t="s">
        <v>1398</v>
      </c>
      <c r="C558" s="15" t="s">
        <v>1399</v>
      </c>
      <c r="D558" s="15"/>
      <c r="E558" s="15"/>
      <c r="F558" s="15">
        <v>0.0</v>
      </c>
      <c r="G558" s="15"/>
      <c r="H558" s="15"/>
      <c r="I558" s="15"/>
      <c r="J558" s="15"/>
      <c r="K558" s="15">
        <f t="shared" si="70"/>
        <v>0</v>
      </c>
      <c r="L558" s="15">
        <v>0.0</v>
      </c>
      <c r="M558" s="15"/>
      <c r="N558" s="15">
        <f t="shared" si="71"/>
        <v>0</v>
      </c>
      <c r="O558" s="15" t="s">
        <v>1400</v>
      </c>
      <c r="P558" s="29"/>
      <c r="Q558" s="29"/>
      <c r="R558" s="29"/>
    </row>
    <row r="559" ht="15.75" customHeight="1">
      <c r="A559" s="15"/>
      <c r="B559" s="16" t="s">
        <v>1401</v>
      </c>
      <c r="C559" s="15" t="s">
        <v>1402</v>
      </c>
      <c r="D559" s="15"/>
      <c r="E559" s="15"/>
      <c r="F559" s="15">
        <v>500.0</v>
      </c>
      <c r="G559" s="15"/>
      <c r="H559" s="15"/>
      <c r="I559" s="15"/>
      <c r="J559" s="15"/>
      <c r="K559" s="15">
        <f t="shared" si="70"/>
        <v>500</v>
      </c>
      <c r="L559" s="15">
        <v>500.0</v>
      </c>
      <c r="M559" s="15"/>
      <c r="N559" s="15">
        <f t="shared" si="71"/>
        <v>500</v>
      </c>
      <c r="O559" s="15" t="s">
        <v>21</v>
      </c>
      <c r="P559" s="29"/>
      <c r="Q559" s="29"/>
      <c r="R559" s="29"/>
    </row>
    <row r="560" ht="15.75" customHeight="1">
      <c r="A560" s="15"/>
      <c r="B560" s="16" t="s">
        <v>1403</v>
      </c>
      <c r="C560" s="15" t="s">
        <v>1404</v>
      </c>
      <c r="D560" s="15"/>
      <c r="E560" s="15"/>
      <c r="F560" s="15">
        <v>500.0</v>
      </c>
      <c r="G560" s="15"/>
      <c r="H560" s="15"/>
      <c r="I560" s="15"/>
      <c r="J560" s="15"/>
      <c r="K560" s="15">
        <f t="shared" si="70"/>
        <v>500</v>
      </c>
      <c r="L560" s="15">
        <v>500.0</v>
      </c>
      <c r="M560" s="15"/>
      <c r="N560" s="15">
        <f t="shared" si="71"/>
        <v>500</v>
      </c>
      <c r="O560" s="15" t="s">
        <v>21</v>
      </c>
      <c r="P560" s="29"/>
      <c r="Q560" s="29"/>
      <c r="R560" s="29"/>
    </row>
    <row r="561" ht="15.75" customHeight="1">
      <c r="A561" s="15"/>
      <c r="B561" s="16" t="s">
        <v>1405</v>
      </c>
      <c r="C561" s="15" t="s">
        <v>1406</v>
      </c>
      <c r="D561" s="15"/>
      <c r="E561" s="15"/>
      <c r="F561" s="15">
        <v>0.0</v>
      </c>
      <c r="G561" s="15"/>
      <c r="H561" s="15"/>
      <c r="I561" s="15"/>
      <c r="J561" s="15"/>
      <c r="K561" s="15">
        <f t="shared" si="70"/>
        <v>0</v>
      </c>
      <c r="L561" s="15">
        <v>0.0</v>
      </c>
      <c r="M561" s="15"/>
      <c r="N561" s="15">
        <f t="shared" si="71"/>
        <v>0</v>
      </c>
      <c r="O561" s="15" t="s">
        <v>21</v>
      </c>
      <c r="P561" s="29"/>
      <c r="Q561" s="29"/>
      <c r="R561" s="29"/>
    </row>
    <row r="562" ht="15.75" customHeight="1">
      <c r="A562" s="15"/>
      <c r="B562" s="16" t="s">
        <v>1407</v>
      </c>
      <c r="C562" s="15" t="s">
        <v>1408</v>
      </c>
      <c r="D562" s="15"/>
      <c r="E562" s="15"/>
      <c r="F562" s="15">
        <v>1000.0</v>
      </c>
      <c r="G562" s="15">
        <v>500.0</v>
      </c>
      <c r="H562" s="15"/>
      <c r="I562" s="15"/>
      <c r="J562" s="15"/>
      <c r="K562" s="15">
        <f t="shared" si="70"/>
        <v>500</v>
      </c>
      <c r="L562" s="15">
        <v>500.0</v>
      </c>
      <c r="M562" s="15"/>
      <c r="N562" s="15">
        <f t="shared" si="71"/>
        <v>500</v>
      </c>
      <c r="O562" s="15" t="s">
        <v>21</v>
      </c>
      <c r="P562" s="29"/>
      <c r="Q562" s="29"/>
      <c r="R562" s="29"/>
    </row>
    <row r="563" ht="15.75" customHeight="1">
      <c r="A563" s="15"/>
      <c r="B563" s="16" t="s">
        <v>1409</v>
      </c>
      <c r="C563" s="15" t="s">
        <v>1410</v>
      </c>
      <c r="D563" s="15"/>
      <c r="E563" s="15"/>
      <c r="F563" s="15">
        <v>1000.0</v>
      </c>
      <c r="G563" s="15"/>
      <c r="H563" s="15"/>
      <c r="I563" s="15"/>
      <c r="J563" s="15"/>
      <c r="K563" s="15">
        <f t="shared" si="70"/>
        <v>1000</v>
      </c>
      <c r="L563" s="15">
        <v>1000.0</v>
      </c>
      <c r="M563" s="15"/>
      <c r="N563" s="15">
        <f t="shared" si="71"/>
        <v>1000</v>
      </c>
      <c r="O563" s="15" t="s">
        <v>21</v>
      </c>
      <c r="P563" s="29"/>
      <c r="Q563" s="29"/>
      <c r="R563" s="29"/>
    </row>
    <row r="564" ht="15.75" customHeight="1">
      <c r="A564" s="15"/>
      <c r="B564" s="16" t="s">
        <v>1411</v>
      </c>
      <c r="C564" s="15" t="s">
        <v>1412</v>
      </c>
      <c r="D564" s="15"/>
      <c r="E564" s="15" t="s">
        <v>677</v>
      </c>
      <c r="F564" s="15">
        <v>800.0</v>
      </c>
      <c r="G564" s="15">
        <v>100.0</v>
      </c>
      <c r="H564" s="15"/>
      <c r="I564" s="15"/>
      <c r="J564" s="15"/>
      <c r="K564" s="15">
        <f t="shared" si="70"/>
        <v>700</v>
      </c>
      <c r="L564" s="15"/>
      <c r="M564" s="15"/>
      <c r="N564" s="15">
        <f t="shared" si="71"/>
        <v>0</v>
      </c>
      <c r="O564" s="15" t="s">
        <v>663</v>
      </c>
      <c r="P564" s="29"/>
      <c r="Q564" s="29"/>
      <c r="R564" s="29"/>
    </row>
    <row r="565" ht="15.75" customHeight="1">
      <c r="A565" s="15"/>
      <c r="B565" s="16" t="s">
        <v>1413</v>
      </c>
      <c r="C565" s="15" t="s">
        <v>1414</v>
      </c>
      <c r="D565" s="15"/>
      <c r="E565" s="15" t="s">
        <v>84</v>
      </c>
      <c r="F565" s="15">
        <v>500.0</v>
      </c>
      <c r="G565" s="15"/>
      <c r="H565" s="15"/>
      <c r="I565" s="15"/>
      <c r="J565" s="15"/>
      <c r="K565" s="15">
        <f t="shared" si="70"/>
        <v>500</v>
      </c>
      <c r="L565" s="15">
        <v>500.0</v>
      </c>
      <c r="M565" s="15"/>
      <c r="N565" s="15">
        <f t="shared" si="71"/>
        <v>500</v>
      </c>
      <c r="O565" s="15" t="s">
        <v>21</v>
      </c>
      <c r="P565" s="29"/>
      <c r="Q565" s="29"/>
      <c r="R565" s="29"/>
    </row>
    <row r="566" ht="15.75" customHeight="1">
      <c r="A566" s="15"/>
      <c r="B566" s="16" t="s">
        <v>1415</v>
      </c>
      <c r="C566" s="15" t="s">
        <v>1416</v>
      </c>
      <c r="D566" s="15"/>
      <c r="E566" s="15"/>
      <c r="F566" s="15">
        <v>0.0</v>
      </c>
      <c r="G566" s="15"/>
      <c r="H566" s="15"/>
      <c r="I566" s="15"/>
      <c r="J566" s="15"/>
      <c r="K566" s="15">
        <f t="shared" si="70"/>
        <v>0</v>
      </c>
      <c r="L566" s="15">
        <v>0.0</v>
      </c>
      <c r="M566" s="15"/>
      <c r="N566" s="15">
        <f t="shared" si="71"/>
        <v>0</v>
      </c>
      <c r="O566" s="15" t="s">
        <v>21</v>
      </c>
      <c r="P566" s="29"/>
      <c r="Q566" s="29"/>
      <c r="R566" s="29"/>
    </row>
    <row r="567" ht="15.75" customHeight="1">
      <c r="A567" s="15"/>
      <c r="B567" s="16" t="s">
        <v>1417</v>
      </c>
      <c r="C567" s="15" t="s">
        <v>1418</v>
      </c>
      <c r="D567" s="15"/>
      <c r="E567" s="15"/>
      <c r="F567" s="15">
        <v>0.0</v>
      </c>
      <c r="G567" s="15"/>
      <c r="H567" s="15"/>
      <c r="I567" s="15"/>
      <c r="J567" s="15"/>
      <c r="K567" s="15">
        <f t="shared" si="70"/>
        <v>0</v>
      </c>
      <c r="L567" s="15">
        <v>0.0</v>
      </c>
      <c r="M567" s="15"/>
      <c r="N567" s="15">
        <f t="shared" si="71"/>
        <v>0</v>
      </c>
      <c r="O567" s="15" t="s">
        <v>1419</v>
      </c>
      <c r="P567" s="29"/>
      <c r="Q567" s="29"/>
      <c r="R567" s="29"/>
    </row>
    <row r="568" ht="15.75" customHeight="1">
      <c r="A568" s="15"/>
      <c r="B568" s="16" t="s">
        <v>1420</v>
      </c>
      <c r="C568" s="15" t="s">
        <v>1421</v>
      </c>
      <c r="D568" s="15"/>
      <c r="E568" s="15"/>
      <c r="F568" s="15">
        <v>0.0</v>
      </c>
      <c r="G568" s="15"/>
      <c r="H568" s="15"/>
      <c r="I568" s="15"/>
      <c r="J568" s="15"/>
      <c r="K568" s="15">
        <f t="shared" si="70"/>
        <v>0</v>
      </c>
      <c r="L568" s="15">
        <v>0.0</v>
      </c>
      <c r="M568" s="15"/>
      <c r="N568" s="15">
        <f t="shared" si="71"/>
        <v>0</v>
      </c>
      <c r="O568" s="15" t="s">
        <v>21</v>
      </c>
      <c r="P568" s="29"/>
      <c r="Q568" s="29"/>
      <c r="R568" s="29"/>
    </row>
    <row r="569" ht="15.75" customHeight="1">
      <c r="A569" s="15"/>
      <c r="B569" s="16" t="s">
        <v>1422</v>
      </c>
      <c r="C569" s="15" t="s">
        <v>1423</v>
      </c>
      <c r="D569" s="15"/>
      <c r="E569" s="15" t="s">
        <v>26</v>
      </c>
      <c r="F569" s="15">
        <v>1000.0</v>
      </c>
      <c r="G569" s="15"/>
      <c r="H569" s="15"/>
      <c r="I569" s="15"/>
      <c r="J569" s="15"/>
      <c r="K569" s="15">
        <f t="shared" si="70"/>
        <v>1000</v>
      </c>
      <c r="L569" s="15">
        <v>1000.0</v>
      </c>
      <c r="M569" s="15"/>
      <c r="N569" s="15">
        <f t="shared" si="71"/>
        <v>1000</v>
      </c>
      <c r="O569" s="15" t="s">
        <v>21</v>
      </c>
      <c r="P569" s="29"/>
      <c r="Q569" s="29"/>
      <c r="R569" s="29"/>
    </row>
    <row r="570" ht="15.75" customHeight="1">
      <c r="A570" s="15"/>
      <c r="B570" s="16" t="s">
        <v>1424</v>
      </c>
      <c r="C570" s="15" t="s">
        <v>1425</v>
      </c>
      <c r="D570" s="15"/>
      <c r="E570" s="15" t="s">
        <v>50</v>
      </c>
      <c r="F570" s="15">
        <v>100.0</v>
      </c>
      <c r="G570" s="15"/>
      <c r="H570" s="15"/>
      <c r="I570" s="15"/>
      <c r="J570" s="15"/>
      <c r="K570" s="15">
        <f t="shared" si="70"/>
        <v>100</v>
      </c>
      <c r="L570" s="15">
        <v>100.0</v>
      </c>
      <c r="M570" s="15"/>
      <c r="N570" s="15">
        <f t="shared" si="71"/>
        <v>100</v>
      </c>
      <c r="O570" s="15" t="s">
        <v>151</v>
      </c>
      <c r="P570" s="29"/>
      <c r="Q570" s="29"/>
      <c r="R570" s="29"/>
    </row>
    <row r="571" ht="15.75" customHeight="1">
      <c r="A571" s="15"/>
      <c r="B571" s="16" t="s">
        <v>1426</v>
      </c>
      <c r="C571" s="15" t="s">
        <v>1427</v>
      </c>
      <c r="D571" s="15"/>
      <c r="E571" s="15"/>
      <c r="F571" s="15">
        <v>0.0</v>
      </c>
      <c r="G571" s="15"/>
      <c r="H571" s="15"/>
      <c r="I571" s="15"/>
      <c r="J571" s="15"/>
      <c r="K571" s="15">
        <f t="shared" si="70"/>
        <v>0</v>
      </c>
      <c r="L571" s="15"/>
      <c r="M571" s="15"/>
      <c r="N571" s="15">
        <f t="shared" si="71"/>
        <v>0</v>
      </c>
      <c r="O571" s="15" t="s">
        <v>21</v>
      </c>
      <c r="P571" s="29"/>
      <c r="Q571" s="29"/>
      <c r="R571" s="29"/>
    </row>
    <row r="572" ht="15.75" customHeight="1">
      <c r="A572" s="15"/>
      <c r="B572" s="16" t="s">
        <v>1428</v>
      </c>
      <c r="C572" s="15" t="s">
        <v>1429</v>
      </c>
      <c r="D572" s="15"/>
      <c r="E572" s="15"/>
      <c r="F572" s="15">
        <v>1000.0</v>
      </c>
      <c r="G572" s="15"/>
      <c r="H572" s="15"/>
      <c r="I572" s="15"/>
      <c r="J572" s="15"/>
      <c r="K572" s="15">
        <f t="shared" si="70"/>
        <v>1000</v>
      </c>
      <c r="L572" s="15">
        <v>1000.0</v>
      </c>
      <c r="M572" s="15"/>
      <c r="N572" s="15">
        <f t="shared" si="71"/>
        <v>1000</v>
      </c>
      <c r="O572" s="15" t="s">
        <v>21</v>
      </c>
      <c r="P572" s="29"/>
      <c r="Q572" s="29"/>
      <c r="R572" s="29"/>
    </row>
    <row r="573" ht="15.75" customHeight="1">
      <c r="A573" s="15"/>
      <c r="B573" s="16" t="s">
        <v>1430</v>
      </c>
      <c r="C573" s="15" t="s">
        <v>1431</v>
      </c>
      <c r="D573" s="15"/>
      <c r="E573" s="15"/>
      <c r="F573" s="15">
        <v>500.0</v>
      </c>
      <c r="G573" s="15"/>
      <c r="H573" s="15"/>
      <c r="I573" s="15"/>
      <c r="J573" s="15"/>
      <c r="K573" s="15">
        <f t="shared" si="70"/>
        <v>500</v>
      </c>
      <c r="L573" s="15">
        <v>1000.0</v>
      </c>
      <c r="M573" s="15"/>
      <c r="N573" s="15">
        <f t="shared" si="71"/>
        <v>1000</v>
      </c>
      <c r="O573" s="15" t="s">
        <v>21</v>
      </c>
      <c r="P573" s="29"/>
      <c r="Q573" s="29"/>
      <c r="R573" s="29"/>
    </row>
    <row r="574" ht="15.75" customHeight="1">
      <c r="A574" s="15"/>
      <c r="B574" s="16" t="s">
        <v>1432</v>
      </c>
      <c r="C574" s="15" t="s">
        <v>1433</v>
      </c>
      <c r="D574" s="15"/>
      <c r="E574" s="15"/>
      <c r="F574" s="15">
        <v>1000.0</v>
      </c>
      <c r="G574" s="15"/>
      <c r="H574" s="15"/>
      <c r="I574" s="15"/>
      <c r="J574" s="15"/>
      <c r="K574" s="15">
        <f t="shared" si="70"/>
        <v>1000</v>
      </c>
      <c r="L574" s="15">
        <v>1000.0</v>
      </c>
      <c r="M574" s="15"/>
      <c r="N574" s="15">
        <f t="shared" si="71"/>
        <v>1000</v>
      </c>
      <c r="O574" s="15" t="s">
        <v>21</v>
      </c>
      <c r="P574" s="29"/>
      <c r="Q574" s="29"/>
      <c r="R574" s="29"/>
    </row>
    <row r="575" ht="15.75" customHeight="1">
      <c r="A575" s="15"/>
      <c r="B575" s="16" t="s">
        <v>1434</v>
      </c>
      <c r="C575" s="15" t="s">
        <v>1435</v>
      </c>
      <c r="D575" s="15"/>
      <c r="E575" s="15"/>
      <c r="F575" s="15">
        <v>500.0</v>
      </c>
      <c r="G575" s="15">
        <v>500.0</v>
      </c>
      <c r="H575" s="15"/>
      <c r="I575" s="15"/>
      <c r="J575" s="15"/>
      <c r="K575" s="15">
        <f t="shared" si="70"/>
        <v>0</v>
      </c>
      <c r="L575" s="18">
        <v>0.0</v>
      </c>
      <c r="M575" s="18"/>
      <c r="N575" s="15">
        <f t="shared" si="71"/>
        <v>0</v>
      </c>
      <c r="O575" s="15" t="s">
        <v>21</v>
      </c>
      <c r="P575" s="29"/>
      <c r="Q575" s="29"/>
      <c r="R575" s="29"/>
    </row>
    <row r="576" ht="15.75" customHeight="1">
      <c r="A576" s="15"/>
      <c r="B576" s="16" t="s">
        <v>1436</v>
      </c>
      <c r="C576" s="15" t="s">
        <v>1437</v>
      </c>
      <c r="D576" s="15"/>
      <c r="E576" s="15"/>
      <c r="F576" s="15">
        <v>500.0</v>
      </c>
      <c r="G576" s="15"/>
      <c r="H576" s="15"/>
      <c r="I576" s="15"/>
      <c r="J576" s="15"/>
      <c r="K576" s="15">
        <f t="shared" si="70"/>
        <v>500</v>
      </c>
      <c r="L576" s="15">
        <v>500.0</v>
      </c>
      <c r="M576" s="15"/>
      <c r="N576" s="15">
        <f t="shared" si="71"/>
        <v>500</v>
      </c>
      <c r="O576" s="15" t="s">
        <v>21</v>
      </c>
      <c r="P576" s="29"/>
      <c r="Q576" s="29"/>
      <c r="R576" s="29"/>
    </row>
    <row r="577" ht="15.75" customHeight="1">
      <c r="A577" s="15"/>
      <c r="B577" s="16" t="s">
        <v>1438</v>
      </c>
      <c r="C577" s="15" t="s">
        <v>1439</v>
      </c>
      <c r="D577" s="15"/>
      <c r="E577" s="15"/>
      <c r="F577" s="15">
        <v>1500.0</v>
      </c>
      <c r="G577" s="15">
        <v>500.0</v>
      </c>
      <c r="H577" s="15"/>
      <c r="I577" s="15"/>
      <c r="J577" s="15"/>
      <c r="K577" s="15">
        <f t="shared" si="70"/>
        <v>1000</v>
      </c>
      <c r="L577" s="15">
        <v>1000.0</v>
      </c>
      <c r="M577" s="15"/>
      <c r="N577" s="15">
        <f t="shared" si="71"/>
        <v>1000</v>
      </c>
      <c r="O577" s="15" t="s">
        <v>21</v>
      </c>
      <c r="P577" s="29"/>
      <c r="Q577" s="29"/>
      <c r="R577" s="29"/>
    </row>
    <row r="578" ht="15.75" customHeight="1">
      <c r="A578" s="15"/>
      <c r="B578" s="16" t="s">
        <v>1440</v>
      </c>
      <c r="C578" s="15" t="s">
        <v>1441</v>
      </c>
      <c r="D578" s="15"/>
      <c r="E578" s="15" t="s">
        <v>26</v>
      </c>
      <c r="F578" s="15">
        <v>0.0</v>
      </c>
      <c r="G578" s="15"/>
      <c r="H578" s="15"/>
      <c r="I578" s="15"/>
      <c r="J578" s="15"/>
      <c r="K578" s="15">
        <f t="shared" si="70"/>
        <v>0</v>
      </c>
      <c r="L578" s="18">
        <v>0.0</v>
      </c>
      <c r="M578" s="18"/>
      <c r="N578" s="15">
        <f t="shared" si="71"/>
        <v>0</v>
      </c>
      <c r="O578" s="15" t="s">
        <v>1442</v>
      </c>
      <c r="P578" s="29"/>
      <c r="Q578" s="29"/>
      <c r="R578" s="29"/>
    </row>
    <row r="579" ht="15.75" customHeight="1">
      <c r="A579" s="15"/>
      <c r="B579" s="16" t="s">
        <v>1443</v>
      </c>
      <c r="C579" s="15" t="s">
        <v>1444</v>
      </c>
      <c r="D579" s="15"/>
      <c r="E579" s="15"/>
      <c r="F579" s="15">
        <v>0.0</v>
      </c>
      <c r="G579" s="15"/>
      <c r="H579" s="15"/>
      <c r="I579" s="15"/>
      <c r="J579" s="15"/>
      <c r="K579" s="15">
        <f t="shared" si="70"/>
        <v>0</v>
      </c>
      <c r="L579" s="18">
        <v>0.0</v>
      </c>
      <c r="M579" s="18"/>
      <c r="N579" s="15">
        <f t="shared" si="71"/>
        <v>0</v>
      </c>
      <c r="O579" s="15" t="s">
        <v>21</v>
      </c>
      <c r="P579" s="29"/>
      <c r="Q579" s="29"/>
      <c r="R579" s="29"/>
    </row>
    <row r="580" ht="15.75" customHeight="1">
      <c r="A580" s="15"/>
      <c r="B580" s="16" t="s">
        <v>1445</v>
      </c>
      <c r="C580" s="15" t="s">
        <v>1446</v>
      </c>
      <c r="D580" s="15"/>
      <c r="E580" s="15"/>
      <c r="F580" s="15">
        <v>500.0</v>
      </c>
      <c r="G580" s="15"/>
      <c r="H580" s="15"/>
      <c r="I580" s="15"/>
      <c r="J580" s="15"/>
      <c r="K580" s="15">
        <f t="shared" si="70"/>
        <v>500</v>
      </c>
      <c r="L580" s="15">
        <v>500.0</v>
      </c>
      <c r="M580" s="15"/>
      <c r="N580" s="15">
        <f t="shared" si="71"/>
        <v>500</v>
      </c>
      <c r="O580" s="15" t="s">
        <v>21</v>
      </c>
      <c r="P580" s="29"/>
      <c r="Q580" s="29"/>
      <c r="R580" s="29"/>
    </row>
    <row r="581" ht="15.75" customHeight="1">
      <c r="A581" s="15"/>
      <c r="B581" s="16" t="s">
        <v>1447</v>
      </c>
      <c r="C581" s="15" t="s">
        <v>1448</v>
      </c>
      <c r="D581" s="15"/>
      <c r="E581" s="15"/>
      <c r="F581" s="15">
        <v>500.0</v>
      </c>
      <c r="G581" s="15"/>
      <c r="H581" s="15"/>
      <c r="I581" s="15"/>
      <c r="J581" s="15"/>
      <c r="K581" s="15">
        <f t="shared" si="70"/>
        <v>500</v>
      </c>
      <c r="L581" s="15">
        <v>500.0</v>
      </c>
      <c r="M581" s="15"/>
      <c r="N581" s="15">
        <f t="shared" si="71"/>
        <v>500</v>
      </c>
      <c r="O581" s="15" t="s">
        <v>21</v>
      </c>
      <c r="P581" s="29"/>
      <c r="Q581" s="29"/>
      <c r="R581" s="29"/>
    </row>
    <row r="582" ht="15.75" customHeight="1">
      <c r="A582" s="15"/>
      <c r="B582" s="16" t="s">
        <v>1449</v>
      </c>
      <c r="C582" s="15" t="s">
        <v>1450</v>
      </c>
      <c r="D582" s="15"/>
      <c r="E582" s="15"/>
      <c r="F582" s="15">
        <v>0.0</v>
      </c>
      <c r="G582" s="15"/>
      <c r="H582" s="15"/>
      <c r="I582" s="15"/>
      <c r="J582" s="15"/>
      <c r="K582" s="15">
        <f t="shared" si="70"/>
        <v>0</v>
      </c>
      <c r="L582" s="18">
        <v>0.0</v>
      </c>
      <c r="M582" s="18"/>
      <c r="N582" s="15">
        <f t="shared" si="71"/>
        <v>0</v>
      </c>
      <c r="O582" s="15" t="s">
        <v>21</v>
      </c>
      <c r="P582" s="29"/>
      <c r="Q582" s="29"/>
      <c r="R582" s="29"/>
    </row>
    <row r="583" ht="15.75" customHeight="1">
      <c r="A583" s="15"/>
      <c r="B583" s="16" t="s">
        <v>1451</v>
      </c>
      <c r="C583" s="15" t="s">
        <v>1452</v>
      </c>
      <c r="D583" s="15"/>
      <c r="E583" s="15"/>
      <c r="F583" s="15">
        <v>1000.0</v>
      </c>
      <c r="G583" s="15">
        <v>500.0</v>
      </c>
      <c r="H583" s="15"/>
      <c r="I583" s="15"/>
      <c r="J583" s="15"/>
      <c r="K583" s="15">
        <f t="shared" si="70"/>
        <v>500</v>
      </c>
      <c r="L583" s="15">
        <v>500.0</v>
      </c>
      <c r="M583" s="15"/>
      <c r="N583" s="15">
        <f t="shared" si="71"/>
        <v>500</v>
      </c>
      <c r="O583" s="15" t="s">
        <v>21</v>
      </c>
      <c r="P583" s="29"/>
      <c r="Q583" s="29"/>
      <c r="R583" s="29"/>
    </row>
    <row r="584" ht="15.75" customHeight="1">
      <c r="A584" s="15"/>
      <c r="B584" s="16" t="s">
        <v>1453</v>
      </c>
      <c r="C584" s="15" t="s">
        <v>1454</v>
      </c>
      <c r="D584" s="15"/>
      <c r="E584" s="15"/>
      <c r="F584" s="15">
        <v>500.0</v>
      </c>
      <c r="G584" s="15"/>
      <c r="H584" s="15"/>
      <c r="I584" s="15"/>
      <c r="J584" s="15"/>
      <c r="K584" s="15">
        <f t="shared" si="70"/>
        <v>500</v>
      </c>
      <c r="L584" s="15">
        <v>500.0</v>
      </c>
      <c r="M584" s="15"/>
      <c r="N584" s="15">
        <f t="shared" si="71"/>
        <v>500</v>
      </c>
      <c r="O584" s="15" t="s">
        <v>21</v>
      </c>
      <c r="P584" s="29"/>
      <c r="Q584" s="29"/>
      <c r="R584" s="29"/>
    </row>
    <row r="585" ht="15.75" customHeight="1">
      <c r="A585" s="15"/>
      <c r="B585" s="16" t="s">
        <v>1455</v>
      </c>
      <c r="C585" s="15" t="s">
        <v>1456</v>
      </c>
      <c r="D585" s="15"/>
      <c r="E585" s="15"/>
      <c r="F585" s="15">
        <v>500.0</v>
      </c>
      <c r="G585" s="15"/>
      <c r="H585" s="15"/>
      <c r="I585" s="15"/>
      <c r="J585" s="15"/>
      <c r="K585" s="15">
        <f t="shared" si="70"/>
        <v>500</v>
      </c>
      <c r="L585" s="15">
        <v>500.0</v>
      </c>
      <c r="M585" s="15"/>
      <c r="N585" s="15">
        <f t="shared" si="71"/>
        <v>500</v>
      </c>
      <c r="O585" s="15" t="s">
        <v>21</v>
      </c>
      <c r="P585" s="29"/>
      <c r="Q585" s="29"/>
      <c r="R585" s="29"/>
    </row>
    <row r="586" ht="15.75" customHeight="1">
      <c r="A586" s="15"/>
      <c r="B586" s="16" t="s">
        <v>1457</v>
      </c>
      <c r="C586" s="15" t="s">
        <v>1458</v>
      </c>
      <c r="D586" s="15"/>
      <c r="E586" s="15" t="s">
        <v>26</v>
      </c>
      <c r="F586" s="15">
        <v>1000.0</v>
      </c>
      <c r="G586" s="15"/>
      <c r="H586" s="15"/>
      <c r="I586" s="15"/>
      <c r="J586" s="15"/>
      <c r="K586" s="15">
        <f t="shared" si="70"/>
        <v>1000</v>
      </c>
      <c r="L586" s="15">
        <v>1000.0</v>
      </c>
      <c r="M586" s="15"/>
      <c r="N586" s="15">
        <f t="shared" si="71"/>
        <v>1000</v>
      </c>
      <c r="O586" s="15" t="s">
        <v>21</v>
      </c>
      <c r="P586" s="29"/>
      <c r="Q586" s="29"/>
      <c r="R586" s="29"/>
    </row>
    <row r="587" ht="15.75" customHeight="1">
      <c r="A587" s="15"/>
      <c r="B587" s="16" t="s">
        <v>1459</v>
      </c>
      <c r="C587" s="15" t="s">
        <v>1460</v>
      </c>
      <c r="D587" s="15"/>
      <c r="E587" s="15"/>
      <c r="F587" s="15">
        <v>0.0</v>
      </c>
      <c r="G587" s="15"/>
      <c r="H587" s="15"/>
      <c r="I587" s="15"/>
      <c r="J587" s="15"/>
      <c r="K587" s="15">
        <f t="shared" si="70"/>
        <v>0</v>
      </c>
      <c r="L587" s="18">
        <v>0.0</v>
      </c>
      <c r="M587" s="18"/>
      <c r="N587" s="15">
        <f t="shared" si="71"/>
        <v>0</v>
      </c>
      <c r="O587" s="15" t="s">
        <v>21</v>
      </c>
      <c r="P587" s="29"/>
      <c r="Q587" s="29"/>
      <c r="R587" s="29"/>
    </row>
    <row r="588" ht="15.75" customHeight="1">
      <c r="A588" s="15"/>
      <c r="B588" s="16" t="s">
        <v>1461</v>
      </c>
      <c r="C588" s="15" t="s">
        <v>1462</v>
      </c>
      <c r="D588" s="15"/>
      <c r="E588" s="15"/>
      <c r="F588" s="15">
        <v>1500.0</v>
      </c>
      <c r="G588" s="15">
        <v>500.0</v>
      </c>
      <c r="H588" s="15"/>
      <c r="I588" s="15"/>
      <c r="J588" s="15"/>
      <c r="K588" s="15">
        <f t="shared" si="70"/>
        <v>1000</v>
      </c>
      <c r="L588" s="15">
        <v>1000.0</v>
      </c>
      <c r="M588" s="15"/>
      <c r="N588" s="15">
        <f t="shared" si="71"/>
        <v>1000</v>
      </c>
      <c r="O588" s="15" t="s">
        <v>21</v>
      </c>
      <c r="P588" s="29"/>
      <c r="Q588" s="29"/>
      <c r="R588" s="29"/>
    </row>
    <row r="589" ht="15.75" customHeight="1">
      <c r="A589" s="15"/>
      <c r="B589" s="16" t="s">
        <v>1463</v>
      </c>
      <c r="C589" s="15" t="s">
        <v>1464</v>
      </c>
      <c r="D589" s="15"/>
      <c r="E589" s="15"/>
      <c r="F589" s="15">
        <v>0.0</v>
      </c>
      <c r="G589" s="15"/>
      <c r="H589" s="15"/>
      <c r="I589" s="15"/>
      <c r="J589" s="15"/>
      <c r="K589" s="15">
        <f t="shared" si="70"/>
        <v>0</v>
      </c>
      <c r="L589" s="18">
        <v>0.0</v>
      </c>
      <c r="M589" s="18"/>
      <c r="N589" s="15">
        <f t="shared" si="71"/>
        <v>0</v>
      </c>
      <c r="O589" s="15" t="s">
        <v>21</v>
      </c>
      <c r="P589" s="29"/>
      <c r="Q589" s="29"/>
      <c r="R589" s="29"/>
    </row>
    <row r="590" ht="15.75" customHeight="1">
      <c r="A590" s="15"/>
      <c r="B590" s="16" t="s">
        <v>1465</v>
      </c>
      <c r="C590" s="15" t="s">
        <v>1466</v>
      </c>
      <c r="D590" s="15"/>
      <c r="E590" s="15"/>
      <c r="F590" s="15">
        <v>0.0</v>
      </c>
      <c r="G590" s="15"/>
      <c r="H590" s="15"/>
      <c r="I590" s="15"/>
      <c r="J590" s="15"/>
      <c r="K590" s="15">
        <f t="shared" si="70"/>
        <v>0</v>
      </c>
      <c r="L590" s="18">
        <v>0.0</v>
      </c>
      <c r="M590" s="18"/>
      <c r="N590" s="15">
        <f t="shared" si="71"/>
        <v>0</v>
      </c>
      <c r="O590" s="15" t="s">
        <v>21</v>
      </c>
      <c r="P590" s="29"/>
      <c r="Q590" s="29"/>
      <c r="R590" s="29"/>
    </row>
    <row r="591" ht="15.75" customHeight="1">
      <c r="A591" s="15"/>
      <c r="B591" s="16" t="s">
        <v>1467</v>
      </c>
      <c r="C591" s="15" t="s">
        <v>1468</v>
      </c>
      <c r="D591" s="15"/>
      <c r="E591" s="15"/>
      <c r="F591" s="15">
        <v>500.0</v>
      </c>
      <c r="G591" s="15"/>
      <c r="H591" s="15"/>
      <c r="I591" s="15"/>
      <c r="J591" s="15"/>
      <c r="K591" s="15">
        <f t="shared" si="70"/>
        <v>500</v>
      </c>
      <c r="L591" s="15">
        <v>500.0</v>
      </c>
      <c r="M591" s="15"/>
      <c r="N591" s="15">
        <f t="shared" si="71"/>
        <v>500</v>
      </c>
      <c r="O591" s="15" t="s">
        <v>21</v>
      </c>
      <c r="P591" s="29"/>
      <c r="Q591" s="29"/>
      <c r="R591" s="29"/>
    </row>
    <row r="592" ht="15.75" customHeight="1">
      <c r="A592" s="15"/>
      <c r="B592" s="16" t="s">
        <v>1469</v>
      </c>
      <c r="C592" s="15" t="s">
        <v>1470</v>
      </c>
      <c r="D592" s="15"/>
      <c r="E592" s="15"/>
      <c r="F592" s="15">
        <v>500.0</v>
      </c>
      <c r="G592" s="15"/>
      <c r="H592" s="15"/>
      <c r="I592" s="15"/>
      <c r="J592" s="15"/>
      <c r="K592" s="15">
        <f t="shared" si="70"/>
        <v>500</v>
      </c>
      <c r="L592" s="15">
        <v>500.0</v>
      </c>
      <c r="M592" s="15"/>
      <c r="N592" s="15">
        <f t="shared" si="71"/>
        <v>500</v>
      </c>
      <c r="O592" s="15" t="s">
        <v>21</v>
      </c>
      <c r="P592" s="29"/>
      <c r="Q592" s="29"/>
      <c r="R592" s="29"/>
    </row>
    <row r="593" ht="15.75" customHeight="1">
      <c r="A593" s="15"/>
      <c r="B593" s="16" t="s">
        <v>1471</v>
      </c>
      <c r="C593" s="15" t="s">
        <v>1472</v>
      </c>
      <c r="D593" s="15"/>
      <c r="E593" s="15"/>
      <c r="F593" s="15">
        <v>0.0</v>
      </c>
      <c r="G593" s="15"/>
      <c r="H593" s="15"/>
      <c r="I593" s="15"/>
      <c r="J593" s="15"/>
      <c r="K593" s="15">
        <f t="shared" si="70"/>
        <v>0</v>
      </c>
      <c r="L593" s="18">
        <v>0.0</v>
      </c>
      <c r="M593" s="18"/>
      <c r="N593" s="15">
        <f t="shared" si="71"/>
        <v>0</v>
      </c>
      <c r="O593" s="15" t="s">
        <v>21</v>
      </c>
      <c r="P593" s="29"/>
      <c r="Q593" s="29"/>
      <c r="R593" s="29"/>
    </row>
    <row r="594" ht="15.75" customHeight="1">
      <c r="A594" s="15"/>
      <c r="B594" s="16" t="s">
        <v>1473</v>
      </c>
      <c r="C594" s="15" t="s">
        <v>1474</v>
      </c>
      <c r="D594" s="15"/>
      <c r="E594" s="15"/>
      <c r="F594" s="15">
        <v>500.0</v>
      </c>
      <c r="G594" s="15">
        <v>500.0</v>
      </c>
      <c r="H594" s="15"/>
      <c r="I594" s="15"/>
      <c r="J594" s="15"/>
      <c r="K594" s="15">
        <f t="shared" si="70"/>
        <v>0</v>
      </c>
      <c r="L594" s="18">
        <v>0.0</v>
      </c>
      <c r="M594" s="18"/>
      <c r="N594" s="15">
        <f t="shared" si="71"/>
        <v>0</v>
      </c>
      <c r="O594" s="15" t="s">
        <v>21</v>
      </c>
      <c r="P594" s="29"/>
      <c r="Q594" s="29"/>
      <c r="R594" s="29"/>
    </row>
    <row r="595" ht="15.75" customHeight="1">
      <c r="A595" s="15"/>
      <c r="B595" s="16" t="s">
        <v>1475</v>
      </c>
      <c r="C595" s="15" t="s">
        <v>1476</v>
      </c>
      <c r="D595" s="15"/>
      <c r="E595" s="15"/>
      <c r="F595" s="15">
        <v>500.0</v>
      </c>
      <c r="G595" s="15">
        <v>500.0</v>
      </c>
      <c r="H595" s="15"/>
      <c r="I595" s="15"/>
      <c r="J595" s="15"/>
      <c r="K595" s="15">
        <f t="shared" si="70"/>
        <v>0</v>
      </c>
      <c r="L595" s="18">
        <v>0.0</v>
      </c>
      <c r="M595" s="18"/>
      <c r="N595" s="15">
        <f t="shared" si="71"/>
        <v>0</v>
      </c>
      <c r="O595" s="15" t="s">
        <v>21</v>
      </c>
      <c r="P595" s="29"/>
      <c r="Q595" s="29"/>
      <c r="R595" s="29"/>
    </row>
    <row r="596" ht="15.75" customHeight="1">
      <c r="A596" s="15"/>
      <c r="B596" s="16" t="s">
        <v>1477</v>
      </c>
      <c r="C596" s="15" t="s">
        <v>1478</v>
      </c>
      <c r="D596" s="15"/>
      <c r="E596" s="15"/>
      <c r="F596" s="15">
        <v>500.0</v>
      </c>
      <c r="G596" s="15"/>
      <c r="H596" s="15"/>
      <c r="I596" s="15"/>
      <c r="J596" s="15"/>
      <c r="K596" s="15">
        <f t="shared" si="70"/>
        <v>500</v>
      </c>
      <c r="L596" s="15">
        <v>500.0</v>
      </c>
      <c r="M596" s="15"/>
      <c r="N596" s="15">
        <f t="shared" si="71"/>
        <v>500</v>
      </c>
      <c r="O596" s="15" t="s">
        <v>21</v>
      </c>
      <c r="P596" s="29"/>
      <c r="Q596" s="29"/>
      <c r="R596" s="29"/>
    </row>
    <row r="597" ht="15.75" customHeight="1">
      <c r="A597" s="15"/>
      <c r="B597" s="16" t="s">
        <v>1479</v>
      </c>
      <c r="C597" s="15" t="s">
        <v>1480</v>
      </c>
      <c r="D597" s="15"/>
      <c r="E597" s="15"/>
      <c r="F597" s="15">
        <v>500.0</v>
      </c>
      <c r="G597" s="15"/>
      <c r="H597" s="15"/>
      <c r="I597" s="15"/>
      <c r="J597" s="15"/>
      <c r="K597" s="15">
        <f t="shared" si="70"/>
        <v>500</v>
      </c>
      <c r="L597" s="15">
        <v>500.0</v>
      </c>
      <c r="M597" s="15"/>
      <c r="N597" s="15">
        <f t="shared" si="71"/>
        <v>500</v>
      </c>
      <c r="O597" s="15" t="s">
        <v>21</v>
      </c>
      <c r="P597" s="29"/>
      <c r="Q597" s="29"/>
      <c r="R597" s="29"/>
    </row>
    <row r="598" ht="15.75" customHeight="1">
      <c r="A598" s="15"/>
      <c r="B598" s="16" t="s">
        <v>1481</v>
      </c>
      <c r="C598" s="15" t="s">
        <v>1482</v>
      </c>
      <c r="D598" s="15"/>
      <c r="E598" s="15" t="s">
        <v>677</v>
      </c>
      <c r="F598" s="15">
        <v>0.0</v>
      </c>
      <c r="G598" s="15"/>
      <c r="H598" s="15"/>
      <c r="I598" s="15"/>
      <c r="J598" s="15"/>
      <c r="K598" s="15">
        <f t="shared" si="70"/>
        <v>0</v>
      </c>
      <c r="L598" s="18">
        <v>0.0</v>
      </c>
      <c r="M598" s="18"/>
      <c r="N598" s="15">
        <f t="shared" si="71"/>
        <v>0</v>
      </c>
      <c r="O598" s="15" t="s">
        <v>1483</v>
      </c>
      <c r="P598" s="29"/>
      <c r="Q598" s="29"/>
      <c r="R598" s="29"/>
    </row>
    <row r="599" ht="15.75" customHeight="1">
      <c r="A599" s="15"/>
      <c r="B599" s="16" t="s">
        <v>1484</v>
      </c>
      <c r="C599" s="15" t="s">
        <v>1485</v>
      </c>
      <c r="D599" s="15"/>
      <c r="E599" s="15"/>
      <c r="F599" s="15">
        <v>0.0</v>
      </c>
      <c r="G599" s="15"/>
      <c r="H599" s="15"/>
      <c r="I599" s="15"/>
      <c r="J599" s="15"/>
      <c r="K599" s="15">
        <f t="shared" si="70"/>
        <v>0</v>
      </c>
      <c r="L599" s="18">
        <v>0.0</v>
      </c>
      <c r="M599" s="18"/>
      <c r="N599" s="15">
        <f t="shared" si="71"/>
        <v>0</v>
      </c>
      <c r="O599" s="15" t="s">
        <v>21</v>
      </c>
      <c r="P599" s="29"/>
      <c r="Q599" s="29"/>
      <c r="R599" s="29"/>
    </row>
    <row r="600" ht="15.75" customHeight="1">
      <c r="A600" s="15"/>
      <c r="B600" s="16" t="s">
        <v>1486</v>
      </c>
      <c r="C600" s="15" t="s">
        <v>1487</v>
      </c>
      <c r="D600" s="15"/>
      <c r="E600" s="15"/>
      <c r="F600" s="15">
        <v>0.0</v>
      </c>
      <c r="G600" s="15"/>
      <c r="H600" s="15"/>
      <c r="I600" s="15"/>
      <c r="J600" s="15"/>
      <c r="K600" s="15">
        <f t="shared" si="70"/>
        <v>0</v>
      </c>
      <c r="L600" s="18">
        <v>0.0</v>
      </c>
      <c r="M600" s="18"/>
      <c r="N600" s="15">
        <f t="shared" si="71"/>
        <v>0</v>
      </c>
      <c r="O600" s="15">
        <v>9.0</v>
      </c>
      <c r="P600" s="29"/>
      <c r="Q600" s="29"/>
      <c r="R600" s="29"/>
    </row>
    <row r="601" ht="15.75" customHeight="1">
      <c r="A601" s="15"/>
      <c r="B601" s="16" t="s">
        <v>1488</v>
      </c>
      <c r="C601" s="15" t="s">
        <v>1489</v>
      </c>
      <c r="D601" s="15"/>
      <c r="E601" s="15"/>
      <c r="F601" s="15">
        <v>500.0</v>
      </c>
      <c r="G601" s="15"/>
      <c r="H601" s="15"/>
      <c r="I601" s="15"/>
      <c r="J601" s="15"/>
      <c r="K601" s="15">
        <f t="shared" si="70"/>
        <v>500</v>
      </c>
      <c r="L601" s="15">
        <v>500.0</v>
      </c>
      <c r="M601" s="15"/>
      <c r="N601" s="15">
        <f t="shared" si="71"/>
        <v>500</v>
      </c>
      <c r="O601" s="15" t="s">
        <v>21</v>
      </c>
      <c r="P601" s="29"/>
      <c r="Q601" s="29"/>
      <c r="R601" s="29"/>
    </row>
    <row r="602" ht="15.75" customHeight="1">
      <c r="A602" s="15"/>
      <c r="B602" s="16" t="s">
        <v>1490</v>
      </c>
      <c r="C602" s="15" t="s">
        <v>1491</v>
      </c>
      <c r="D602" s="15"/>
      <c r="E602" s="15"/>
      <c r="F602" s="15">
        <v>1500.0</v>
      </c>
      <c r="G602" s="15"/>
      <c r="H602" s="15"/>
      <c r="I602" s="15"/>
      <c r="J602" s="15"/>
      <c r="K602" s="15">
        <f t="shared" si="70"/>
        <v>1500</v>
      </c>
      <c r="L602" s="15">
        <v>1500.0</v>
      </c>
      <c r="M602" s="15"/>
      <c r="N602" s="15">
        <f t="shared" si="71"/>
        <v>1500</v>
      </c>
      <c r="O602" s="15" t="s">
        <v>21</v>
      </c>
      <c r="P602" s="29"/>
      <c r="Q602" s="29"/>
      <c r="R602" s="29"/>
    </row>
    <row r="603" ht="15.75" customHeight="1">
      <c r="A603" s="15"/>
      <c r="B603" s="16" t="s">
        <v>1492</v>
      </c>
      <c r="C603" s="15" t="s">
        <v>1493</v>
      </c>
      <c r="D603" s="15"/>
      <c r="E603" s="15" t="s">
        <v>677</v>
      </c>
      <c r="F603" s="15">
        <v>0.0</v>
      </c>
      <c r="G603" s="15"/>
      <c r="H603" s="15"/>
      <c r="I603" s="15"/>
      <c r="J603" s="15"/>
      <c r="K603" s="15">
        <f t="shared" si="70"/>
        <v>0</v>
      </c>
      <c r="L603" s="18">
        <v>0.0</v>
      </c>
      <c r="M603" s="18"/>
      <c r="N603" s="15">
        <f t="shared" si="71"/>
        <v>0</v>
      </c>
      <c r="O603" s="15" t="s">
        <v>21</v>
      </c>
      <c r="P603" s="29"/>
      <c r="Q603" s="29"/>
      <c r="R603" s="29"/>
    </row>
    <row r="604" ht="15.75" customHeight="1">
      <c r="A604" s="15"/>
      <c r="B604" s="16" t="s">
        <v>1494</v>
      </c>
      <c r="C604" s="15" t="s">
        <v>1495</v>
      </c>
      <c r="D604" s="15"/>
      <c r="E604" s="15" t="s">
        <v>26</v>
      </c>
      <c r="F604" s="15">
        <v>500.0</v>
      </c>
      <c r="G604" s="15"/>
      <c r="H604" s="15"/>
      <c r="I604" s="15"/>
      <c r="J604" s="15"/>
      <c r="K604" s="15">
        <f t="shared" si="70"/>
        <v>500</v>
      </c>
      <c r="L604" s="15">
        <v>500.0</v>
      </c>
      <c r="M604" s="15"/>
      <c r="N604" s="15">
        <f t="shared" si="71"/>
        <v>500</v>
      </c>
      <c r="O604" s="15" t="s">
        <v>21</v>
      </c>
      <c r="P604" s="29"/>
      <c r="Q604" s="29"/>
      <c r="R604" s="29"/>
    </row>
    <row r="605" ht="15.75" customHeight="1">
      <c r="A605" s="15"/>
      <c r="B605" s="16" t="s">
        <v>1496</v>
      </c>
      <c r="C605" s="15" t="s">
        <v>1497</v>
      </c>
      <c r="D605" s="15"/>
      <c r="E605" s="15" t="s">
        <v>26</v>
      </c>
      <c r="F605" s="15">
        <v>500.0</v>
      </c>
      <c r="G605" s="15"/>
      <c r="H605" s="15"/>
      <c r="I605" s="15"/>
      <c r="J605" s="15"/>
      <c r="K605" s="15">
        <f t="shared" si="70"/>
        <v>500</v>
      </c>
      <c r="L605" s="15">
        <v>500.0</v>
      </c>
      <c r="M605" s="15"/>
      <c r="N605" s="15">
        <f t="shared" si="71"/>
        <v>500</v>
      </c>
      <c r="O605" s="15" t="s">
        <v>21</v>
      </c>
      <c r="P605" s="29"/>
      <c r="Q605" s="29"/>
      <c r="R605" s="29"/>
    </row>
    <row r="606" ht="15.75" customHeight="1">
      <c r="A606" s="15"/>
      <c r="B606" s="16" t="s">
        <v>1498</v>
      </c>
      <c r="C606" s="15" t="s">
        <v>1499</v>
      </c>
      <c r="D606" s="15"/>
      <c r="E606" s="15" t="s">
        <v>26</v>
      </c>
      <c r="F606" s="15">
        <v>0.0</v>
      </c>
      <c r="G606" s="15"/>
      <c r="H606" s="15"/>
      <c r="I606" s="15"/>
      <c r="J606" s="15"/>
      <c r="K606" s="15">
        <f t="shared" si="70"/>
        <v>0</v>
      </c>
      <c r="L606" s="18">
        <v>0.0</v>
      </c>
      <c r="M606" s="18"/>
      <c r="N606" s="15">
        <f t="shared" si="71"/>
        <v>0</v>
      </c>
      <c r="O606" s="15" t="s">
        <v>21</v>
      </c>
      <c r="P606" s="29"/>
      <c r="Q606" s="29"/>
      <c r="R606" s="29"/>
    </row>
    <row r="607" ht="15.75" customHeight="1">
      <c r="A607" s="15"/>
      <c r="B607" s="16" t="s">
        <v>1500</v>
      </c>
      <c r="C607" s="15" t="s">
        <v>1501</v>
      </c>
      <c r="D607" s="15"/>
      <c r="E607" s="15" t="s">
        <v>26</v>
      </c>
      <c r="F607" s="15">
        <v>500.0</v>
      </c>
      <c r="G607" s="15"/>
      <c r="H607" s="15"/>
      <c r="I607" s="15"/>
      <c r="J607" s="15"/>
      <c r="K607" s="15">
        <f t="shared" si="70"/>
        <v>500</v>
      </c>
      <c r="L607" s="15">
        <v>500.0</v>
      </c>
      <c r="M607" s="15"/>
      <c r="N607" s="15">
        <f t="shared" si="71"/>
        <v>500</v>
      </c>
      <c r="O607" s="15" t="s">
        <v>21</v>
      </c>
      <c r="P607" s="29"/>
      <c r="Q607" s="29"/>
      <c r="R607" s="29"/>
    </row>
    <row r="608" ht="15.75" customHeight="1">
      <c r="A608" s="15"/>
      <c r="B608" s="16" t="s">
        <v>1502</v>
      </c>
      <c r="C608" s="15" t="s">
        <v>1503</v>
      </c>
      <c r="D608" s="15"/>
      <c r="E608" s="15" t="s">
        <v>26</v>
      </c>
      <c r="F608" s="15">
        <v>1000.0</v>
      </c>
      <c r="G608" s="15"/>
      <c r="H608" s="15"/>
      <c r="I608" s="15"/>
      <c r="J608" s="15"/>
      <c r="K608" s="15">
        <f t="shared" si="70"/>
        <v>1000</v>
      </c>
      <c r="L608" s="15">
        <v>1000.0</v>
      </c>
      <c r="M608" s="15"/>
      <c r="N608" s="15">
        <f t="shared" si="71"/>
        <v>1000</v>
      </c>
      <c r="O608" s="15" t="s">
        <v>21</v>
      </c>
      <c r="P608" s="29"/>
      <c r="Q608" s="29"/>
      <c r="R608" s="29"/>
    </row>
    <row r="609" ht="15.75" customHeight="1">
      <c r="A609" s="15"/>
      <c r="B609" s="16" t="s">
        <v>1504</v>
      </c>
      <c r="C609" s="15" t="s">
        <v>1505</v>
      </c>
      <c r="D609" s="15"/>
      <c r="E609" s="15" t="s">
        <v>26</v>
      </c>
      <c r="F609" s="15">
        <v>500.0</v>
      </c>
      <c r="G609" s="15"/>
      <c r="H609" s="15"/>
      <c r="I609" s="15"/>
      <c r="J609" s="15"/>
      <c r="K609" s="15">
        <f t="shared" si="70"/>
        <v>500</v>
      </c>
      <c r="L609" s="15">
        <v>500.0</v>
      </c>
      <c r="M609" s="15"/>
      <c r="N609" s="15">
        <f t="shared" si="71"/>
        <v>500</v>
      </c>
      <c r="O609" s="15" t="s">
        <v>21</v>
      </c>
      <c r="P609" s="29"/>
      <c r="Q609" s="29"/>
      <c r="R609" s="29"/>
    </row>
    <row r="610" ht="15.75" customHeight="1">
      <c r="A610" s="15"/>
      <c r="B610" s="16" t="s">
        <v>1506</v>
      </c>
      <c r="C610" s="15" t="s">
        <v>1507</v>
      </c>
      <c r="D610" s="15"/>
      <c r="E610" s="15" t="s">
        <v>26</v>
      </c>
      <c r="F610" s="15">
        <v>0.0</v>
      </c>
      <c r="G610" s="15"/>
      <c r="H610" s="15"/>
      <c r="I610" s="15"/>
      <c r="J610" s="15"/>
      <c r="K610" s="15">
        <f t="shared" si="70"/>
        <v>0</v>
      </c>
      <c r="L610" s="18">
        <v>0.0</v>
      </c>
      <c r="M610" s="18"/>
      <c r="N610" s="15">
        <f t="shared" si="71"/>
        <v>0</v>
      </c>
      <c r="O610" s="15" t="s">
        <v>21</v>
      </c>
      <c r="P610" s="29"/>
      <c r="Q610" s="29"/>
      <c r="R610" s="29"/>
    </row>
    <row r="611" ht="15.75" customHeight="1">
      <c r="A611" s="15"/>
      <c r="B611" s="16" t="s">
        <v>1508</v>
      </c>
      <c r="C611" s="15" t="s">
        <v>1509</v>
      </c>
      <c r="D611" s="15"/>
      <c r="E611" s="15" t="s">
        <v>26</v>
      </c>
      <c r="F611" s="15">
        <v>500.0</v>
      </c>
      <c r="G611" s="15"/>
      <c r="H611" s="15"/>
      <c r="I611" s="15"/>
      <c r="J611" s="15"/>
      <c r="K611" s="15">
        <f t="shared" si="70"/>
        <v>500</v>
      </c>
      <c r="L611" s="15">
        <v>500.0</v>
      </c>
      <c r="M611" s="15"/>
      <c r="N611" s="15">
        <f t="shared" si="71"/>
        <v>500</v>
      </c>
      <c r="O611" s="15" t="s">
        <v>21</v>
      </c>
      <c r="P611" s="29"/>
      <c r="Q611" s="29"/>
      <c r="R611" s="29"/>
    </row>
    <row r="612" ht="15.75" customHeight="1">
      <c r="A612" s="15"/>
      <c r="B612" s="16" t="s">
        <v>1510</v>
      </c>
      <c r="C612" s="15" t="s">
        <v>1511</v>
      </c>
      <c r="D612" s="15"/>
      <c r="E612" s="15" t="s">
        <v>677</v>
      </c>
      <c r="F612" s="15">
        <v>0.0</v>
      </c>
      <c r="G612" s="15"/>
      <c r="H612" s="15"/>
      <c r="I612" s="15"/>
      <c r="J612" s="15"/>
      <c r="K612" s="15">
        <f t="shared" si="70"/>
        <v>0</v>
      </c>
      <c r="L612" s="18">
        <v>0.0</v>
      </c>
      <c r="M612" s="18"/>
      <c r="N612" s="15">
        <f t="shared" si="71"/>
        <v>0</v>
      </c>
      <c r="O612" s="15" t="s">
        <v>1512</v>
      </c>
      <c r="P612" s="29"/>
      <c r="Q612" s="29"/>
      <c r="R612" s="29"/>
    </row>
    <row r="613" ht="15.75" customHeight="1">
      <c r="A613" s="15"/>
      <c r="B613" s="16" t="s">
        <v>1513</v>
      </c>
      <c r="C613" s="15" t="s">
        <v>1514</v>
      </c>
      <c r="D613" s="15"/>
      <c r="E613" s="15" t="s">
        <v>26</v>
      </c>
      <c r="F613" s="15">
        <v>500.0</v>
      </c>
      <c r="G613" s="15"/>
      <c r="H613" s="15"/>
      <c r="I613" s="15"/>
      <c r="J613" s="15"/>
      <c r="K613" s="15">
        <f t="shared" si="70"/>
        <v>500</v>
      </c>
      <c r="L613" s="15">
        <v>500.0</v>
      </c>
      <c r="M613" s="15"/>
      <c r="N613" s="15">
        <f t="shared" si="71"/>
        <v>500</v>
      </c>
      <c r="O613" s="15" t="s">
        <v>21</v>
      </c>
      <c r="P613" s="29"/>
      <c r="Q613" s="29"/>
      <c r="R613" s="29"/>
    </row>
    <row r="614" ht="15.75" customHeight="1">
      <c r="A614" s="15"/>
      <c r="B614" s="16" t="s">
        <v>1515</v>
      </c>
      <c r="C614" s="15" t="s">
        <v>1516</v>
      </c>
      <c r="D614" s="15"/>
      <c r="E614" s="15" t="s">
        <v>26</v>
      </c>
      <c r="F614" s="15">
        <v>500.0</v>
      </c>
      <c r="G614" s="15"/>
      <c r="H614" s="15"/>
      <c r="I614" s="15"/>
      <c r="J614" s="15"/>
      <c r="K614" s="15">
        <f t="shared" si="70"/>
        <v>500</v>
      </c>
      <c r="L614" s="15">
        <v>500.0</v>
      </c>
      <c r="M614" s="15"/>
      <c r="N614" s="15">
        <f t="shared" si="71"/>
        <v>500</v>
      </c>
      <c r="O614" s="15" t="s">
        <v>21</v>
      </c>
      <c r="P614" s="29"/>
      <c r="Q614" s="29"/>
      <c r="R614" s="29"/>
    </row>
    <row r="615" ht="15.75" customHeight="1">
      <c r="A615" s="15"/>
      <c r="B615" s="16" t="s">
        <v>1517</v>
      </c>
      <c r="C615" s="15" t="s">
        <v>1518</v>
      </c>
      <c r="D615" s="15"/>
      <c r="E615" s="15" t="s">
        <v>26</v>
      </c>
      <c r="F615" s="15">
        <v>500.0</v>
      </c>
      <c r="G615" s="15"/>
      <c r="H615" s="15"/>
      <c r="I615" s="15"/>
      <c r="J615" s="15"/>
      <c r="K615" s="15">
        <f t="shared" si="70"/>
        <v>500</v>
      </c>
      <c r="L615" s="15">
        <v>500.0</v>
      </c>
      <c r="M615" s="15"/>
      <c r="N615" s="15">
        <f t="shared" si="71"/>
        <v>500</v>
      </c>
      <c r="O615" s="15" t="s">
        <v>21</v>
      </c>
      <c r="P615" s="29"/>
      <c r="Q615" s="29"/>
      <c r="R615" s="29"/>
    </row>
    <row r="616" ht="15.75" customHeight="1">
      <c r="A616" s="15"/>
      <c r="B616" s="16" t="s">
        <v>1519</v>
      </c>
      <c r="C616" s="15" t="s">
        <v>1520</v>
      </c>
      <c r="D616" s="15"/>
      <c r="E616" s="15"/>
      <c r="F616" s="15">
        <v>1000.0</v>
      </c>
      <c r="G616" s="15"/>
      <c r="H616" s="15"/>
      <c r="I616" s="15"/>
      <c r="J616" s="15"/>
      <c r="K616" s="15">
        <f t="shared" si="70"/>
        <v>1000</v>
      </c>
      <c r="L616" s="15">
        <v>1000.0</v>
      </c>
      <c r="M616" s="15"/>
      <c r="N616" s="15">
        <f t="shared" si="71"/>
        <v>1000</v>
      </c>
      <c r="O616" s="15" t="s">
        <v>21</v>
      </c>
      <c r="P616" s="29"/>
      <c r="Q616" s="29"/>
      <c r="R616" s="29"/>
    </row>
    <row r="617" ht="15.75" customHeight="1">
      <c r="A617" s="15"/>
      <c r="B617" s="16" t="s">
        <v>1521</v>
      </c>
      <c r="C617" s="15" t="s">
        <v>1522</v>
      </c>
      <c r="D617" s="15"/>
      <c r="E617" s="15"/>
      <c r="F617" s="15">
        <v>0.0</v>
      </c>
      <c r="G617" s="15"/>
      <c r="H617" s="15"/>
      <c r="I617" s="15"/>
      <c r="J617" s="15"/>
      <c r="K617" s="15">
        <f t="shared" si="70"/>
        <v>0</v>
      </c>
      <c r="L617" s="18">
        <v>0.0</v>
      </c>
      <c r="M617" s="18"/>
      <c r="N617" s="15">
        <f t="shared" si="71"/>
        <v>0</v>
      </c>
      <c r="O617" s="15" t="s">
        <v>21</v>
      </c>
      <c r="P617" s="29"/>
      <c r="Q617" s="29"/>
      <c r="R617" s="29"/>
    </row>
    <row r="618" ht="15.75" customHeight="1">
      <c r="A618" s="15"/>
      <c r="B618" s="16" t="s">
        <v>1523</v>
      </c>
      <c r="C618" s="15" t="s">
        <v>1524</v>
      </c>
      <c r="D618" s="15"/>
      <c r="E618" s="15"/>
      <c r="F618" s="15">
        <v>500.0</v>
      </c>
      <c r="G618" s="15"/>
      <c r="H618" s="15"/>
      <c r="I618" s="15"/>
      <c r="J618" s="15"/>
      <c r="K618" s="15">
        <f t="shared" si="70"/>
        <v>500</v>
      </c>
      <c r="L618" s="15">
        <v>500.0</v>
      </c>
      <c r="M618" s="15"/>
      <c r="N618" s="15">
        <f t="shared" si="71"/>
        <v>500</v>
      </c>
      <c r="O618" s="15" t="s">
        <v>21</v>
      </c>
      <c r="P618" s="29"/>
      <c r="Q618" s="29"/>
      <c r="R618" s="29"/>
    </row>
    <row r="619" ht="15.75" customHeight="1">
      <c r="A619" s="15"/>
      <c r="B619" s="16" t="s">
        <v>1525</v>
      </c>
      <c r="C619" s="15" t="s">
        <v>1526</v>
      </c>
      <c r="D619" s="15"/>
      <c r="E619" s="15"/>
      <c r="F619" s="15">
        <v>1000.0</v>
      </c>
      <c r="G619" s="15"/>
      <c r="H619" s="15"/>
      <c r="I619" s="15"/>
      <c r="J619" s="15"/>
      <c r="K619" s="15">
        <f t="shared" si="70"/>
        <v>1000</v>
      </c>
      <c r="L619" s="15">
        <v>1000.0</v>
      </c>
      <c r="M619" s="15"/>
      <c r="N619" s="15">
        <f t="shared" si="71"/>
        <v>1000</v>
      </c>
      <c r="O619" s="15" t="s">
        <v>21</v>
      </c>
      <c r="P619" s="29"/>
      <c r="Q619" s="29"/>
      <c r="R619" s="29"/>
    </row>
    <row r="620" ht="15.75" customHeight="1">
      <c r="A620" s="15"/>
      <c r="B620" s="16" t="s">
        <v>1527</v>
      </c>
      <c r="C620" s="15" t="s">
        <v>1528</v>
      </c>
      <c r="D620" s="15"/>
      <c r="E620" s="15"/>
      <c r="F620" s="15">
        <v>0.0</v>
      </c>
      <c r="G620" s="15"/>
      <c r="H620" s="15"/>
      <c r="I620" s="15"/>
      <c r="J620" s="15"/>
      <c r="K620" s="15">
        <f t="shared" si="70"/>
        <v>0</v>
      </c>
      <c r="L620" s="18">
        <v>0.0</v>
      </c>
      <c r="M620" s="18"/>
      <c r="N620" s="15">
        <f t="shared" si="71"/>
        <v>0</v>
      </c>
      <c r="O620" s="15" t="s">
        <v>21</v>
      </c>
      <c r="P620" s="29"/>
      <c r="Q620" s="29"/>
      <c r="R620" s="29"/>
    </row>
    <row r="621" ht="15.75" customHeight="1">
      <c r="A621" s="15"/>
      <c r="B621" s="16" t="s">
        <v>1529</v>
      </c>
      <c r="C621" s="15" t="s">
        <v>1530</v>
      </c>
      <c r="D621" s="15"/>
      <c r="E621" s="15" t="s">
        <v>1531</v>
      </c>
      <c r="F621" s="15">
        <v>0.0</v>
      </c>
      <c r="G621" s="15"/>
      <c r="H621" s="15"/>
      <c r="I621" s="15"/>
      <c r="J621" s="15"/>
      <c r="K621" s="15">
        <f t="shared" si="70"/>
        <v>0</v>
      </c>
      <c r="L621" s="18">
        <v>0.0</v>
      </c>
      <c r="M621" s="18"/>
      <c r="N621" s="15">
        <f t="shared" si="71"/>
        <v>0</v>
      </c>
      <c r="O621" s="15" t="s">
        <v>663</v>
      </c>
      <c r="P621" s="29"/>
      <c r="Q621" s="29"/>
      <c r="R621" s="29"/>
    </row>
    <row r="622" ht="15.75" customHeight="1">
      <c r="A622" s="15"/>
      <c r="B622" s="16" t="s">
        <v>1532</v>
      </c>
      <c r="C622" s="15" t="s">
        <v>1533</v>
      </c>
      <c r="D622" s="15"/>
      <c r="E622" s="15" t="s">
        <v>677</v>
      </c>
      <c r="F622" s="15">
        <v>0.0</v>
      </c>
      <c r="G622" s="15"/>
      <c r="H622" s="15"/>
      <c r="I622" s="15"/>
      <c r="J622" s="15"/>
      <c r="K622" s="15">
        <f t="shared" si="70"/>
        <v>0</v>
      </c>
      <c r="L622" s="18">
        <v>0.0</v>
      </c>
      <c r="M622" s="18"/>
      <c r="N622" s="15">
        <f t="shared" si="71"/>
        <v>0</v>
      </c>
      <c r="O622" s="15" t="s">
        <v>1377</v>
      </c>
      <c r="P622" s="29"/>
      <c r="Q622" s="29"/>
      <c r="R622" s="29"/>
    </row>
    <row r="623" ht="15.75" customHeight="1">
      <c r="A623" s="15"/>
      <c r="B623" s="16" t="s">
        <v>1534</v>
      </c>
      <c r="C623" s="15" t="s">
        <v>1535</v>
      </c>
      <c r="D623" s="15"/>
      <c r="E623" s="15" t="s">
        <v>26</v>
      </c>
      <c r="F623" s="15">
        <v>0.0</v>
      </c>
      <c r="G623" s="15"/>
      <c r="H623" s="15"/>
      <c r="I623" s="15"/>
      <c r="J623" s="15"/>
      <c r="K623" s="15">
        <f t="shared" si="70"/>
        <v>0</v>
      </c>
      <c r="L623" s="18">
        <v>0.0</v>
      </c>
      <c r="M623" s="18"/>
      <c r="N623" s="15">
        <f t="shared" si="71"/>
        <v>0</v>
      </c>
      <c r="O623" s="15" t="s">
        <v>21</v>
      </c>
      <c r="P623" s="29"/>
      <c r="Q623" s="29"/>
      <c r="R623" s="29"/>
    </row>
    <row r="624" ht="15.75" customHeight="1">
      <c r="A624" s="15"/>
      <c r="B624" s="16" t="s">
        <v>1536</v>
      </c>
      <c r="C624" s="15" t="s">
        <v>1537</v>
      </c>
      <c r="D624" s="15"/>
      <c r="E624" s="15" t="s">
        <v>26</v>
      </c>
      <c r="F624" s="15">
        <v>0.0</v>
      </c>
      <c r="G624" s="15"/>
      <c r="H624" s="15"/>
      <c r="I624" s="15"/>
      <c r="J624" s="15"/>
      <c r="K624" s="15">
        <f t="shared" si="70"/>
        <v>0</v>
      </c>
      <c r="L624" s="18">
        <v>0.0</v>
      </c>
      <c r="M624" s="18"/>
      <c r="N624" s="15">
        <f t="shared" si="71"/>
        <v>0</v>
      </c>
      <c r="O624" s="15" t="s">
        <v>21</v>
      </c>
      <c r="P624" s="29"/>
      <c r="Q624" s="29"/>
      <c r="R624" s="29"/>
    </row>
    <row r="625" ht="15.75" customHeight="1">
      <c r="A625" s="15"/>
      <c r="B625" s="16" t="s">
        <v>1538</v>
      </c>
      <c r="C625" s="15" t="s">
        <v>1539</v>
      </c>
      <c r="D625" s="15"/>
      <c r="E625" s="15" t="s">
        <v>26</v>
      </c>
      <c r="F625" s="15">
        <v>0.0</v>
      </c>
      <c r="G625" s="15"/>
      <c r="H625" s="15"/>
      <c r="I625" s="15"/>
      <c r="J625" s="15"/>
      <c r="K625" s="15">
        <f t="shared" si="70"/>
        <v>0</v>
      </c>
      <c r="L625" s="18">
        <v>0.0</v>
      </c>
      <c r="M625" s="18"/>
      <c r="N625" s="15">
        <f t="shared" si="71"/>
        <v>0</v>
      </c>
      <c r="O625" s="15" t="s">
        <v>21</v>
      </c>
      <c r="P625" s="29"/>
      <c r="Q625" s="29"/>
      <c r="R625" s="29"/>
    </row>
    <row r="626" ht="15.75" customHeight="1">
      <c r="A626" s="15"/>
      <c r="B626" s="16" t="s">
        <v>1540</v>
      </c>
      <c r="C626" s="15" t="s">
        <v>1541</v>
      </c>
      <c r="D626" s="15"/>
      <c r="E626" s="15" t="s">
        <v>26</v>
      </c>
      <c r="F626" s="15">
        <v>0.0</v>
      </c>
      <c r="G626" s="15"/>
      <c r="H626" s="15"/>
      <c r="I626" s="15"/>
      <c r="J626" s="15"/>
      <c r="K626" s="15">
        <f t="shared" si="70"/>
        <v>0</v>
      </c>
      <c r="L626" s="18">
        <v>0.0</v>
      </c>
      <c r="M626" s="18"/>
      <c r="N626" s="15">
        <f t="shared" si="71"/>
        <v>0</v>
      </c>
      <c r="O626" s="15" t="s">
        <v>21</v>
      </c>
      <c r="P626" s="29"/>
      <c r="Q626" s="29"/>
      <c r="R626" s="29"/>
    </row>
    <row r="627" ht="15.75" customHeight="1">
      <c r="A627" s="15"/>
      <c r="B627" s="16" t="s">
        <v>1542</v>
      </c>
      <c r="C627" s="15" t="s">
        <v>1543</v>
      </c>
      <c r="D627" s="15"/>
      <c r="E627" s="15" t="s">
        <v>26</v>
      </c>
      <c r="F627" s="15">
        <v>0.0</v>
      </c>
      <c r="G627" s="15"/>
      <c r="H627" s="15"/>
      <c r="I627" s="15"/>
      <c r="J627" s="15"/>
      <c r="K627" s="15">
        <f t="shared" si="70"/>
        <v>0</v>
      </c>
      <c r="L627" s="18">
        <v>0.0</v>
      </c>
      <c r="M627" s="18"/>
      <c r="N627" s="15">
        <f t="shared" si="71"/>
        <v>0</v>
      </c>
      <c r="O627" s="15" t="s">
        <v>21</v>
      </c>
      <c r="P627" s="29"/>
      <c r="Q627" s="29"/>
      <c r="R627" s="29"/>
    </row>
    <row r="628" ht="15.75" customHeight="1">
      <c r="A628" s="15"/>
      <c r="B628" s="16" t="s">
        <v>1544</v>
      </c>
      <c r="C628" s="15" t="s">
        <v>1545</v>
      </c>
      <c r="D628" s="15"/>
      <c r="E628" s="15" t="s">
        <v>26</v>
      </c>
      <c r="F628" s="15">
        <v>0.0</v>
      </c>
      <c r="G628" s="15"/>
      <c r="H628" s="15"/>
      <c r="I628" s="15"/>
      <c r="J628" s="15"/>
      <c r="K628" s="15">
        <f t="shared" si="70"/>
        <v>0</v>
      </c>
      <c r="L628" s="18">
        <v>0.0</v>
      </c>
      <c r="M628" s="18"/>
      <c r="N628" s="15">
        <f t="shared" si="71"/>
        <v>0</v>
      </c>
      <c r="O628" s="15" t="s">
        <v>1546</v>
      </c>
      <c r="P628" s="29"/>
      <c r="Q628" s="29"/>
      <c r="R628" s="29"/>
    </row>
    <row r="629" ht="15.75" customHeight="1">
      <c r="A629" s="15"/>
      <c r="B629" s="16" t="s">
        <v>1547</v>
      </c>
      <c r="C629" s="15" t="s">
        <v>1548</v>
      </c>
      <c r="D629" s="15"/>
      <c r="E629" s="15" t="s">
        <v>26</v>
      </c>
      <c r="F629" s="15">
        <v>0.0</v>
      </c>
      <c r="G629" s="15"/>
      <c r="H629" s="15"/>
      <c r="I629" s="15"/>
      <c r="J629" s="15"/>
      <c r="K629" s="15">
        <f t="shared" si="70"/>
        <v>0</v>
      </c>
      <c r="L629" s="18">
        <v>0.0</v>
      </c>
      <c r="M629" s="18"/>
      <c r="N629" s="15">
        <f t="shared" si="71"/>
        <v>0</v>
      </c>
      <c r="O629" s="15" t="s">
        <v>21</v>
      </c>
      <c r="P629" s="29"/>
      <c r="Q629" s="29"/>
      <c r="R629" s="29"/>
    </row>
    <row r="630" ht="15.75" customHeight="1">
      <c r="A630" s="15"/>
      <c r="B630" s="16" t="s">
        <v>1549</v>
      </c>
      <c r="C630" s="15" t="s">
        <v>1550</v>
      </c>
      <c r="D630" s="15"/>
      <c r="E630" s="15" t="s">
        <v>26</v>
      </c>
      <c r="F630" s="15">
        <v>500.0</v>
      </c>
      <c r="G630" s="15"/>
      <c r="H630" s="15"/>
      <c r="I630" s="15"/>
      <c r="J630" s="15"/>
      <c r="K630" s="15">
        <f t="shared" si="70"/>
        <v>500</v>
      </c>
      <c r="L630" s="15">
        <v>500.0</v>
      </c>
      <c r="M630" s="15"/>
      <c r="N630" s="15">
        <f t="shared" si="71"/>
        <v>500</v>
      </c>
      <c r="O630" s="15" t="s">
        <v>21</v>
      </c>
      <c r="P630" s="29"/>
      <c r="Q630" s="29"/>
      <c r="R630" s="29"/>
    </row>
    <row r="631" ht="15.75" customHeight="1">
      <c r="A631" s="15"/>
      <c r="B631" s="16" t="s">
        <v>1551</v>
      </c>
      <c r="C631" s="15" t="s">
        <v>1552</v>
      </c>
      <c r="D631" s="15"/>
      <c r="E631" s="15" t="s">
        <v>26</v>
      </c>
      <c r="F631" s="15">
        <v>500.0</v>
      </c>
      <c r="G631" s="15"/>
      <c r="H631" s="15"/>
      <c r="I631" s="15"/>
      <c r="J631" s="15"/>
      <c r="K631" s="15">
        <f t="shared" si="70"/>
        <v>500</v>
      </c>
      <c r="L631" s="15">
        <v>500.0</v>
      </c>
      <c r="M631" s="15"/>
      <c r="N631" s="15">
        <f t="shared" si="71"/>
        <v>500</v>
      </c>
      <c r="O631" s="15" t="s">
        <v>21</v>
      </c>
      <c r="P631" s="29"/>
      <c r="Q631" s="29"/>
      <c r="R631" s="29"/>
    </row>
    <row r="632" ht="15.75" customHeight="1">
      <c r="A632" s="15"/>
      <c r="B632" s="16" t="s">
        <v>1553</v>
      </c>
      <c r="C632" s="15" t="s">
        <v>1554</v>
      </c>
      <c r="D632" s="15"/>
      <c r="E632" s="15" t="s">
        <v>26</v>
      </c>
      <c r="F632" s="15">
        <v>2000.0</v>
      </c>
      <c r="G632" s="15"/>
      <c r="H632" s="15"/>
      <c r="I632" s="15"/>
      <c r="J632" s="15"/>
      <c r="K632" s="15">
        <f t="shared" si="70"/>
        <v>2000</v>
      </c>
      <c r="L632" s="15">
        <v>1000.0</v>
      </c>
      <c r="M632" s="15"/>
      <c r="N632" s="15">
        <f t="shared" si="71"/>
        <v>1000</v>
      </c>
      <c r="O632" s="15" t="s">
        <v>21</v>
      </c>
      <c r="P632" s="29"/>
      <c r="Q632" s="29"/>
      <c r="R632" s="29"/>
    </row>
    <row r="633" ht="15.75" customHeight="1">
      <c r="A633" s="15"/>
      <c r="B633" s="16" t="s">
        <v>1555</v>
      </c>
      <c r="C633" s="15" t="s">
        <v>1556</v>
      </c>
      <c r="D633" s="15"/>
      <c r="E633" s="15" t="s">
        <v>26</v>
      </c>
      <c r="F633" s="15">
        <v>500.0</v>
      </c>
      <c r="G633" s="15">
        <v>500.0</v>
      </c>
      <c r="H633" s="15"/>
      <c r="I633" s="15"/>
      <c r="J633" s="15"/>
      <c r="K633" s="15">
        <f t="shared" si="70"/>
        <v>0</v>
      </c>
      <c r="L633" s="18">
        <v>0.0</v>
      </c>
      <c r="M633" s="18"/>
      <c r="N633" s="15">
        <f t="shared" si="71"/>
        <v>0</v>
      </c>
      <c r="O633" s="15" t="s">
        <v>21</v>
      </c>
      <c r="P633" s="29"/>
      <c r="Q633" s="29"/>
      <c r="R633" s="29"/>
    </row>
    <row r="634" ht="15.75" customHeight="1">
      <c r="A634" s="15"/>
      <c r="B634" s="16" t="s">
        <v>1557</v>
      </c>
      <c r="C634" s="15" t="s">
        <v>1558</v>
      </c>
      <c r="D634" s="15"/>
      <c r="E634" s="15" t="s">
        <v>26</v>
      </c>
      <c r="F634" s="15">
        <v>500.0</v>
      </c>
      <c r="G634" s="15"/>
      <c r="H634" s="15"/>
      <c r="I634" s="15"/>
      <c r="J634" s="15"/>
      <c r="K634" s="15">
        <f t="shared" si="70"/>
        <v>500</v>
      </c>
      <c r="L634" s="18">
        <v>0.0</v>
      </c>
      <c r="M634" s="18"/>
      <c r="N634" s="15">
        <f t="shared" si="71"/>
        <v>0</v>
      </c>
      <c r="O634" s="15" t="s">
        <v>21</v>
      </c>
      <c r="P634" s="29"/>
      <c r="Q634" s="29"/>
      <c r="R634" s="29"/>
    </row>
    <row r="635" ht="15.75" customHeight="1">
      <c r="A635" s="15"/>
      <c r="B635" s="16" t="s">
        <v>1559</v>
      </c>
      <c r="C635" s="15" t="s">
        <v>1560</v>
      </c>
      <c r="D635" s="15"/>
      <c r="E635" s="15" t="s">
        <v>26</v>
      </c>
      <c r="F635" s="15">
        <v>500.0</v>
      </c>
      <c r="G635" s="15"/>
      <c r="H635" s="15"/>
      <c r="I635" s="15"/>
      <c r="J635" s="15"/>
      <c r="K635" s="15">
        <f t="shared" si="70"/>
        <v>500</v>
      </c>
      <c r="L635" s="15">
        <v>500.0</v>
      </c>
      <c r="M635" s="15"/>
      <c r="N635" s="15">
        <f t="shared" si="71"/>
        <v>500</v>
      </c>
      <c r="O635" s="15" t="s">
        <v>21</v>
      </c>
      <c r="P635" s="29"/>
      <c r="Q635" s="29"/>
      <c r="R635" s="29"/>
    </row>
    <row r="636" ht="15.75" customHeight="1">
      <c r="A636" s="15"/>
      <c r="B636" s="16" t="s">
        <v>1561</v>
      </c>
      <c r="C636" s="15" t="s">
        <v>1562</v>
      </c>
      <c r="D636" s="15"/>
      <c r="E636" s="15" t="s">
        <v>26</v>
      </c>
      <c r="F636" s="15">
        <v>500.0</v>
      </c>
      <c r="G636" s="15"/>
      <c r="H636" s="15"/>
      <c r="I636" s="15"/>
      <c r="J636" s="15"/>
      <c r="K636" s="15">
        <f t="shared" si="70"/>
        <v>500</v>
      </c>
      <c r="L636" s="15">
        <v>500.0</v>
      </c>
      <c r="M636" s="15"/>
      <c r="N636" s="15">
        <f t="shared" si="71"/>
        <v>500</v>
      </c>
      <c r="O636" s="15" t="s">
        <v>21</v>
      </c>
      <c r="P636" s="29"/>
      <c r="Q636" s="29"/>
      <c r="R636" s="29"/>
    </row>
    <row r="637" ht="15.75" customHeight="1">
      <c r="A637" s="15"/>
      <c r="B637" s="16" t="s">
        <v>1563</v>
      </c>
      <c r="C637" s="15" t="s">
        <v>1564</v>
      </c>
      <c r="D637" s="15"/>
      <c r="E637" s="15" t="s">
        <v>26</v>
      </c>
      <c r="F637" s="15">
        <v>500.0</v>
      </c>
      <c r="G637" s="15"/>
      <c r="H637" s="15"/>
      <c r="I637" s="15"/>
      <c r="J637" s="15"/>
      <c r="K637" s="15">
        <f t="shared" si="70"/>
        <v>500</v>
      </c>
      <c r="L637" s="15">
        <v>500.0</v>
      </c>
      <c r="M637" s="15"/>
      <c r="N637" s="15">
        <f t="shared" si="71"/>
        <v>500</v>
      </c>
      <c r="O637" s="15" t="s">
        <v>21</v>
      </c>
      <c r="P637" s="29"/>
      <c r="Q637" s="29"/>
      <c r="R637" s="29"/>
    </row>
    <row r="638" ht="15.75" customHeight="1">
      <c r="A638" s="15"/>
      <c r="B638" s="16" t="s">
        <v>1565</v>
      </c>
      <c r="C638" s="15" t="s">
        <v>1566</v>
      </c>
      <c r="D638" s="15"/>
      <c r="E638" s="15" t="s">
        <v>26</v>
      </c>
      <c r="F638" s="15">
        <v>500.0</v>
      </c>
      <c r="G638" s="15"/>
      <c r="H638" s="15"/>
      <c r="I638" s="15"/>
      <c r="J638" s="15"/>
      <c r="K638" s="15">
        <f t="shared" si="70"/>
        <v>500</v>
      </c>
      <c r="L638" s="15">
        <v>500.0</v>
      </c>
      <c r="M638" s="15"/>
      <c r="N638" s="15">
        <f t="shared" si="71"/>
        <v>500</v>
      </c>
      <c r="O638" s="15" t="s">
        <v>21</v>
      </c>
      <c r="P638" s="29"/>
      <c r="Q638" s="29"/>
      <c r="R638" s="29"/>
    </row>
    <row r="639" ht="15.75" customHeight="1">
      <c r="A639" s="15"/>
      <c r="B639" s="16" t="s">
        <v>1567</v>
      </c>
      <c r="C639" s="15" t="s">
        <v>1568</v>
      </c>
      <c r="D639" s="15"/>
      <c r="E639" s="15" t="s">
        <v>26</v>
      </c>
      <c r="F639" s="15">
        <v>0.0</v>
      </c>
      <c r="G639" s="15"/>
      <c r="H639" s="15"/>
      <c r="I639" s="15"/>
      <c r="J639" s="15"/>
      <c r="K639" s="15">
        <f t="shared" si="70"/>
        <v>0</v>
      </c>
      <c r="L639" s="18">
        <v>0.0</v>
      </c>
      <c r="M639" s="18"/>
      <c r="N639" s="15">
        <f t="shared" si="71"/>
        <v>0</v>
      </c>
      <c r="O639" s="15" t="s">
        <v>1377</v>
      </c>
      <c r="P639" s="29"/>
      <c r="Q639" s="29"/>
      <c r="R639" s="29"/>
    </row>
    <row r="640" ht="15.75" customHeight="1">
      <c r="A640" s="15"/>
      <c r="B640" s="16" t="s">
        <v>1569</v>
      </c>
      <c r="C640" s="15" t="s">
        <v>1570</v>
      </c>
      <c r="D640" s="15"/>
      <c r="E640" s="15" t="s">
        <v>26</v>
      </c>
      <c r="F640" s="15">
        <v>500.0</v>
      </c>
      <c r="G640" s="15"/>
      <c r="H640" s="15"/>
      <c r="I640" s="15"/>
      <c r="J640" s="15"/>
      <c r="K640" s="15">
        <f t="shared" si="70"/>
        <v>500</v>
      </c>
      <c r="L640" s="15">
        <v>500.0</v>
      </c>
      <c r="M640" s="15"/>
      <c r="N640" s="15">
        <f t="shared" si="71"/>
        <v>500</v>
      </c>
      <c r="O640" s="15" t="s">
        <v>21</v>
      </c>
      <c r="P640" s="29"/>
      <c r="Q640" s="29"/>
      <c r="R640" s="29"/>
    </row>
    <row r="641" ht="15.75" customHeight="1">
      <c r="A641" s="15"/>
      <c r="B641" s="16" t="s">
        <v>1571</v>
      </c>
      <c r="C641" s="15" t="s">
        <v>1572</v>
      </c>
      <c r="D641" s="15"/>
      <c r="E641" s="15" t="s">
        <v>26</v>
      </c>
      <c r="F641" s="15">
        <v>500.0</v>
      </c>
      <c r="G641" s="15"/>
      <c r="H641" s="15"/>
      <c r="I641" s="15"/>
      <c r="J641" s="15"/>
      <c r="K641" s="15">
        <f t="shared" si="70"/>
        <v>500</v>
      </c>
      <c r="L641" s="15">
        <v>500.0</v>
      </c>
      <c r="M641" s="15"/>
      <c r="N641" s="15">
        <f t="shared" si="71"/>
        <v>500</v>
      </c>
      <c r="O641" s="15" t="s">
        <v>21</v>
      </c>
      <c r="P641" s="29"/>
      <c r="Q641" s="29"/>
      <c r="R641" s="29"/>
    </row>
    <row r="642" ht="15.75" customHeight="1">
      <c r="A642" s="15"/>
      <c r="B642" s="16" t="s">
        <v>1573</v>
      </c>
      <c r="C642" s="15" t="s">
        <v>1574</v>
      </c>
      <c r="D642" s="15"/>
      <c r="E642" s="15" t="s">
        <v>26</v>
      </c>
      <c r="F642" s="15">
        <v>500.0</v>
      </c>
      <c r="G642" s="15"/>
      <c r="H642" s="15"/>
      <c r="I642" s="15"/>
      <c r="J642" s="15"/>
      <c r="K642" s="15">
        <f t="shared" si="70"/>
        <v>500</v>
      </c>
      <c r="L642" s="15">
        <v>500.0</v>
      </c>
      <c r="M642" s="15"/>
      <c r="N642" s="15">
        <f t="shared" si="71"/>
        <v>500</v>
      </c>
      <c r="O642" s="15" t="s">
        <v>21</v>
      </c>
      <c r="P642" s="29"/>
      <c r="Q642" s="29"/>
      <c r="R642" s="29"/>
    </row>
    <row r="643" ht="15.75" customHeight="1">
      <c r="A643" s="15"/>
      <c r="B643" s="16" t="s">
        <v>1575</v>
      </c>
      <c r="C643" s="15" t="s">
        <v>1576</v>
      </c>
      <c r="D643" s="15"/>
      <c r="E643" s="15" t="s">
        <v>26</v>
      </c>
      <c r="F643" s="15">
        <v>500.0</v>
      </c>
      <c r="G643" s="15"/>
      <c r="H643" s="15"/>
      <c r="I643" s="15"/>
      <c r="J643" s="15"/>
      <c r="K643" s="15">
        <f t="shared" si="70"/>
        <v>500</v>
      </c>
      <c r="L643" s="15">
        <v>500.0</v>
      </c>
      <c r="M643" s="15"/>
      <c r="N643" s="15">
        <f t="shared" si="71"/>
        <v>500</v>
      </c>
      <c r="O643" s="15" t="s">
        <v>21</v>
      </c>
      <c r="P643" s="29"/>
      <c r="Q643" s="29"/>
      <c r="R643" s="29"/>
    </row>
    <row r="644" ht="15.75" customHeight="1">
      <c r="A644" s="15"/>
      <c r="B644" s="16" t="s">
        <v>1577</v>
      </c>
      <c r="C644" s="15" t="s">
        <v>1578</v>
      </c>
      <c r="D644" s="15"/>
      <c r="E644" s="15"/>
      <c r="F644" s="15">
        <v>0.0</v>
      </c>
      <c r="G644" s="15"/>
      <c r="H644" s="15"/>
      <c r="I644" s="15"/>
      <c r="J644" s="15"/>
      <c r="K644" s="15">
        <f t="shared" si="70"/>
        <v>0</v>
      </c>
      <c r="L644" s="15">
        <v>500.0</v>
      </c>
      <c r="M644" s="15"/>
      <c r="N644" s="15">
        <f t="shared" si="71"/>
        <v>500</v>
      </c>
      <c r="O644" s="15" t="s">
        <v>21</v>
      </c>
      <c r="P644" s="29"/>
      <c r="Q644" s="29"/>
      <c r="R644" s="29"/>
    </row>
    <row r="645" ht="15.75" customHeight="1">
      <c r="A645" s="15"/>
      <c r="B645" s="16" t="s">
        <v>1579</v>
      </c>
      <c r="C645" s="15" t="s">
        <v>1580</v>
      </c>
      <c r="D645" s="15"/>
      <c r="E645" s="15"/>
      <c r="F645" s="15">
        <v>500.0</v>
      </c>
      <c r="G645" s="15">
        <v>500.0</v>
      </c>
      <c r="H645" s="15"/>
      <c r="I645" s="15"/>
      <c r="J645" s="15"/>
      <c r="K645" s="15">
        <f t="shared" si="70"/>
        <v>0</v>
      </c>
      <c r="L645" s="18">
        <v>0.0</v>
      </c>
      <c r="M645" s="18"/>
      <c r="N645" s="15">
        <f t="shared" si="71"/>
        <v>0</v>
      </c>
      <c r="O645" s="15" t="s">
        <v>21</v>
      </c>
      <c r="P645" s="29"/>
      <c r="Q645" s="29"/>
      <c r="R645" s="29"/>
    </row>
    <row r="646" ht="15.75" customHeight="1">
      <c r="A646" s="15"/>
      <c r="B646" s="16" t="s">
        <v>1581</v>
      </c>
      <c r="C646" s="15" t="s">
        <v>1582</v>
      </c>
      <c r="D646" s="15"/>
      <c r="E646" s="15"/>
      <c r="F646" s="15">
        <v>500.0</v>
      </c>
      <c r="G646" s="15"/>
      <c r="H646" s="15"/>
      <c r="I646" s="15"/>
      <c r="J646" s="15"/>
      <c r="K646" s="15">
        <f t="shared" si="70"/>
        <v>500</v>
      </c>
      <c r="L646" s="15">
        <v>500.0</v>
      </c>
      <c r="M646" s="15"/>
      <c r="N646" s="15">
        <f t="shared" si="71"/>
        <v>500</v>
      </c>
      <c r="O646" s="15" t="s">
        <v>21</v>
      </c>
      <c r="P646" s="29"/>
      <c r="Q646" s="29"/>
      <c r="R646" s="29"/>
    </row>
    <row r="647" ht="15.75" customHeight="1">
      <c r="A647" s="15"/>
      <c r="B647" s="16" t="s">
        <v>1583</v>
      </c>
      <c r="C647" s="15" t="s">
        <v>1584</v>
      </c>
      <c r="D647" s="15"/>
      <c r="E647" s="15" t="s">
        <v>1585</v>
      </c>
      <c r="F647" s="15">
        <v>0.0</v>
      </c>
      <c r="G647" s="15"/>
      <c r="H647" s="15"/>
      <c r="I647" s="15"/>
      <c r="J647" s="15"/>
      <c r="K647" s="15">
        <f t="shared" si="70"/>
        <v>0</v>
      </c>
      <c r="L647" s="18">
        <v>0.0</v>
      </c>
      <c r="M647" s="18"/>
      <c r="N647" s="15">
        <f t="shared" si="71"/>
        <v>0</v>
      </c>
      <c r="O647" s="15"/>
      <c r="P647" s="29"/>
      <c r="Q647" s="29"/>
      <c r="R647" s="29"/>
    </row>
    <row r="648" ht="15.75" customHeight="1">
      <c r="A648" s="15"/>
      <c r="B648" s="16" t="s">
        <v>1586</v>
      </c>
      <c r="C648" s="15" t="s">
        <v>1587</v>
      </c>
      <c r="D648" s="15"/>
      <c r="E648" s="15" t="s">
        <v>1585</v>
      </c>
      <c r="F648" s="15">
        <v>0.0</v>
      </c>
      <c r="G648" s="15"/>
      <c r="H648" s="15"/>
      <c r="I648" s="15"/>
      <c r="J648" s="15"/>
      <c r="K648" s="15">
        <f t="shared" si="70"/>
        <v>0</v>
      </c>
      <c r="L648" s="18">
        <v>0.0</v>
      </c>
      <c r="M648" s="18"/>
      <c r="N648" s="15">
        <f t="shared" si="71"/>
        <v>0</v>
      </c>
      <c r="O648" s="15"/>
      <c r="P648" s="29"/>
      <c r="Q648" s="29"/>
      <c r="R648" s="29"/>
    </row>
    <row r="649" ht="15.75" customHeight="1">
      <c r="A649" s="15"/>
      <c r="B649" s="16" t="s">
        <v>1588</v>
      </c>
      <c r="C649" s="15" t="s">
        <v>1589</v>
      </c>
      <c r="D649" s="15"/>
      <c r="E649" s="15" t="s">
        <v>1585</v>
      </c>
      <c r="F649" s="15">
        <v>0.0</v>
      </c>
      <c r="G649" s="15"/>
      <c r="H649" s="15"/>
      <c r="I649" s="15"/>
      <c r="J649" s="15"/>
      <c r="K649" s="15">
        <f t="shared" si="70"/>
        <v>0</v>
      </c>
      <c r="L649" s="18">
        <v>0.0</v>
      </c>
      <c r="M649" s="18"/>
      <c r="N649" s="15">
        <f t="shared" si="71"/>
        <v>0</v>
      </c>
      <c r="O649" s="15"/>
      <c r="P649" s="29"/>
      <c r="Q649" s="29"/>
      <c r="R649" s="29"/>
    </row>
    <row r="650" ht="15.75" customHeight="1">
      <c r="A650" s="15"/>
      <c r="B650" s="16" t="s">
        <v>1590</v>
      </c>
      <c r="C650" s="15" t="s">
        <v>1591</v>
      </c>
      <c r="D650" s="15"/>
      <c r="E650" s="15" t="s">
        <v>1585</v>
      </c>
      <c r="F650" s="15">
        <v>0.0</v>
      </c>
      <c r="G650" s="15"/>
      <c r="H650" s="15"/>
      <c r="I650" s="15"/>
      <c r="J650" s="15"/>
      <c r="K650" s="15">
        <f t="shared" si="70"/>
        <v>0</v>
      </c>
      <c r="L650" s="18">
        <v>0.0</v>
      </c>
      <c r="M650" s="18"/>
      <c r="N650" s="15">
        <f t="shared" si="71"/>
        <v>0</v>
      </c>
      <c r="O650" s="15"/>
      <c r="P650" s="29"/>
      <c r="Q650" s="29"/>
      <c r="R650" s="29"/>
    </row>
    <row r="651" ht="15.75" customHeight="1">
      <c r="A651" s="15"/>
      <c r="B651" s="16" t="s">
        <v>1592</v>
      </c>
      <c r="C651" s="15" t="s">
        <v>1593</v>
      </c>
      <c r="D651" s="15"/>
      <c r="E651" s="15" t="s">
        <v>1585</v>
      </c>
      <c r="F651" s="15">
        <v>0.0</v>
      </c>
      <c r="G651" s="15"/>
      <c r="H651" s="15"/>
      <c r="I651" s="15"/>
      <c r="J651" s="15"/>
      <c r="K651" s="15">
        <f t="shared" si="70"/>
        <v>0</v>
      </c>
      <c r="L651" s="18">
        <v>0.0</v>
      </c>
      <c r="M651" s="18"/>
      <c r="N651" s="15">
        <f t="shared" si="71"/>
        <v>0</v>
      </c>
      <c r="O651" s="15"/>
      <c r="P651" s="29"/>
      <c r="Q651" s="29"/>
      <c r="R651" s="29"/>
    </row>
    <row r="652" ht="15.75" customHeight="1">
      <c r="A652" s="15"/>
      <c r="B652" s="16" t="s">
        <v>1594</v>
      </c>
      <c r="C652" s="15" t="s">
        <v>1595</v>
      </c>
      <c r="D652" s="15"/>
      <c r="E652" s="15" t="s">
        <v>1585</v>
      </c>
      <c r="F652" s="15">
        <v>0.0</v>
      </c>
      <c r="G652" s="15"/>
      <c r="H652" s="15"/>
      <c r="I652" s="15"/>
      <c r="J652" s="15"/>
      <c r="K652" s="15">
        <f t="shared" si="70"/>
        <v>0</v>
      </c>
      <c r="L652" s="18">
        <v>0.0</v>
      </c>
      <c r="M652" s="18"/>
      <c r="N652" s="15">
        <f t="shared" si="71"/>
        <v>0</v>
      </c>
      <c r="O652" s="15"/>
      <c r="P652" s="29"/>
      <c r="Q652" s="29"/>
      <c r="R652" s="29"/>
    </row>
    <row r="653" ht="15.75" customHeight="1">
      <c r="A653" s="15"/>
      <c r="B653" s="16" t="s">
        <v>1596</v>
      </c>
      <c r="C653" s="15" t="s">
        <v>1597</v>
      </c>
      <c r="D653" s="15"/>
      <c r="E653" s="15" t="s">
        <v>1585</v>
      </c>
      <c r="F653" s="15">
        <v>0.0</v>
      </c>
      <c r="G653" s="15"/>
      <c r="H653" s="15"/>
      <c r="I653" s="15"/>
      <c r="J653" s="15"/>
      <c r="K653" s="15">
        <f t="shared" si="70"/>
        <v>0</v>
      </c>
      <c r="L653" s="18">
        <v>0.0</v>
      </c>
      <c r="M653" s="18"/>
      <c r="N653" s="15">
        <f t="shared" si="71"/>
        <v>0</v>
      </c>
      <c r="O653" s="15"/>
      <c r="P653" s="29"/>
      <c r="Q653" s="29"/>
      <c r="R653" s="29"/>
    </row>
    <row r="654" ht="15.75" customHeight="1">
      <c r="A654" s="15"/>
      <c r="B654" s="9" t="s">
        <v>1598</v>
      </c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1"/>
      <c r="P654" s="29"/>
      <c r="Q654" s="29"/>
      <c r="R654" s="29"/>
    </row>
    <row r="655" ht="15.75" customHeight="1">
      <c r="A655" s="15"/>
      <c r="B655" s="16" t="s">
        <v>1599</v>
      </c>
      <c r="C655" s="15" t="s">
        <v>1600</v>
      </c>
      <c r="D655" s="15" t="s">
        <v>1601</v>
      </c>
      <c r="E655" s="15" t="s">
        <v>26</v>
      </c>
      <c r="F655" s="15">
        <v>1500.0</v>
      </c>
      <c r="G655" s="15"/>
      <c r="H655" s="15"/>
      <c r="I655" s="15"/>
      <c r="J655" s="15"/>
      <c r="K655" s="15">
        <f t="shared" ref="K655:K667" si="72">+(F655-(G655+H655)+I655)-J655</f>
        <v>1500</v>
      </c>
      <c r="L655" s="15">
        <v>1000.0</v>
      </c>
      <c r="M655" s="15"/>
      <c r="N655" s="15">
        <f t="shared" ref="N655:N667" si="73">L655-M655</f>
        <v>1000</v>
      </c>
      <c r="O655" s="15" t="s">
        <v>21</v>
      </c>
      <c r="P655" s="29"/>
      <c r="Q655" s="29"/>
      <c r="R655" s="29"/>
    </row>
    <row r="656" ht="15.75" customHeight="1">
      <c r="A656" s="15"/>
      <c r="B656" s="16" t="s">
        <v>1602</v>
      </c>
      <c r="C656" s="15" t="s">
        <v>1603</v>
      </c>
      <c r="D656" s="15"/>
      <c r="E656" s="15" t="s">
        <v>26</v>
      </c>
      <c r="F656" s="15">
        <v>25.0</v>
      </c>
      <c r="G656" s="15"/>
      <c r="H656" s="15"/>
      <c r="I656" s="15">
        <v>50.0</v>
      </c>
      <c r="J656" s="15"/>
      <c r="K656" s="15">
        <f t="shared" si="72"/>
        <v>75</v>
      </c>
      <c r="L656" s="15">
        <v>50.0</v>
      </c>
      <c r="M656" s="15"/>
      <c r="N656" s="15">
        <f t="shared" si="73"/>
        <v>50</v>
      </c>
      <c r="O656" s="15" t="s">
        <v>21</v>
      </c>
      <c r="P656" s="29"/>
      <c r="Q656" s="29"/>
      <c r="R656" s="29"/>
    </row>
    <row r="657" ht="15.75" customHeight="1">
      <c r="A657" s="15"/>
      <c r="B657" s="16" t="s">
        <v>1604</v>
      </c>
      <c r="C657" s="15" t="s">
        <v>1605</v>
      </c>
      <c r="D657" s="15"/>
      <c r="E657" s="15" t="s">
        <v>26</v>
      </c>
      <c r="F657" s="15">
        <v>100.0</v>
      </c>
      <c r="G657" s="15"/>
      <c r="H657" s="15"/>
      <c r="I657" s="15">
        <v>100.0</v>
      </c>
      <c r="J657" s="15"/>
      <c r="K657" s="15">
        <f t="shared" si="72"/>
        <v>200</v>
      </c>
      <c r="L657" s="15">
        <v>80.0</v>
      </c>
      <c r="M657" s="15"/>
      <c r="N657" s="15">
        <f t="shared" si="73"/>
        <v>80</v>
      </c>
      <c r="O657" s="15" t="s">
        <v>21</v>
      </c>
      <c r="P657" s="29"/>
      <c r="Q657" s="29"/>
      <c r="R657" s="29"/>
    </row>
    <row r="658" ht="15.75" customHeight="1">
      <c r="A658" s="15"/>
      <c r="B658" s="16" t="s">
        <v>1606</v>
      </c>
      <c r="C658" s="15" t="s">
        <v>1607</v>
      </c>
      <c r="D658" s="15" t="s">
        <v>1608</v>
      </c>
      <c r="E658" s="15" t="s">
        <v>26</v>
      </c>
      <c r="F658" s="15">
        <v>0.0</v>
      </c>
      <c r="G658" s="15"/>
      <c r="H658" s="15"/>
      <c r="I658" s="15"/>
      <c r="J658" s="15"/>
      <c r="K658" s="15">
        <f t="shared" si="72"/>
        <v>0</v>
      </c>
      <c r="L658" s="18">
        <v>0.0</v>
      </c>
      <c r="M658" s="18"/>
      <c r="N658" s="15">
        <f t="shared" si="73"/>
        <v>0</v>
      </c>
      <c r="O658" s="15" t="s">
        <v>21</v>
      </c>
      <c r="P658" s="29"/>
      <c r="Q658" s="29"/>
      <c r="R658" s="29"/>
    </row>
    <row r="659" ht="15.75" customHeight="1">
      <c r="A659" s="15"/>
      <c r="B659" s="16" t="s">
        <v>1609</v>
      </c>
      <c r="C659" s="15" t="s">
        <v>1610</v>
      </c>
      <c r="D659" s="15"/>
      <c r="E659" s="15" t="s">
        <v>26</v>
      </c>
      <c r="F659" s="15">
        <v>0.0</v>
      </c>
      <c r="G659" s="15"/>
      <c r="H659" s="15"/>
      <c r="I659" s="15"/>
      <c r="J659" s="15"/>
      <c r="K659" s="15">
        <f t="shared" si="72"/>
        <v>0</v>
      </c>
      <c r="L659" s="18">
        <v>0.0</v>
      </c>
      <c r="M659" s="18"/>
      <c r="N659" s="15">
        <f t="shared" si="73"/>
        <v>0</v>
      </c>
      <c r="O659" s="15" t="s">
        <v>21</v>
      </c>
      <c r="P659" s="29"/>
      <c r="Q659" s="29"/>
      <c r="R659" s="29"/>
    </row>
    <row r="660" ht="15.75" customHeight="1">
      <c r="A660" s="15"/>
      <c r="B660" s="16" t="s">
        <v>1611</v>
      </c>
      <c r="C660" s="15" t="s">
        <v>1612</v>
      </c>
      <c r="D660" s="15"/>
      <c r="E660" s="15" t="s">
        <v>26</v>
      </c>
      <c r="F660" s="15">
        <v>25.0</v>
      </c>
      <c r="G660" s="15"/>
      <c r="H660" s="15"/>
      <c r="I660" s="15"/>
      <c r="J660" s="15"/>
      <c r="K660" s="15">
        <f t="shared" si="72"/>
        <v>25</v>
      </c>
      <c r="L660" s="15">
        <v>25.0</v>
      </c>
      <c r="M660" s="15"/>
      <c r="N660" s="15">
        <f t="shared" si="73"/>
        <v>25</v>
      </c>
      <c r="O660" s="15" t="s">
        <v>21</v>
      </c>
      <c r="P660" s="29"/>
      <c r="Q660" s="29"/>
      <c r="R660" s="29"/>
    </row>
    <row r="661" ht="15.75" customHeight="1">
      <c r="A661" s="15"/>
      <c r="B661" s="16" t="s">
        <v>1613</v>
      </c>
      <c r="C661" s="15" t="s">
        <v>1614</v>
      </c>
      <c r="D661" s="15"/>
      <c r="E661" s="15" t="s">
        <v>26</v>
      </c>
      <c r="F661" s="15">
        <v>25.0</v>
      </c>
      <c r="G661" s="15"/>
      <c r="H661" s="15"/>
      <c r="I661" s="15"/>
      <c r="J661" s="15"/>
      <c r="K661" s="15">
        <f t="shared" si="72"/>
        <v>25</v>
      </c>
      <c r="L661" s="15">
        <v>25.0</v>
      </c>
      <c r="M661" s="15"/>
      <c r="N661" s="15">
        <f t="shared" si="73"/>
        <v>25</v>
      </c>
      <c r="O661" s="15" t="s">
        <v>21</v>
      </c>
      <c r="P661" s="29"/>
      <c r="Q661" s="29"/>
      <c r="R661" s="29"/>
    </row>
    <row r="662" ht="15.75" customHeight="1">
      <c r="A662" s="15"/>
      <c r="B662" s="16" t="s">
        <v>1615</v>
      </c>
      <c r="C662" s="15" t="s">
        <v>1616</v>
      </c>
      <c r="D662" s="15"/>
      <c r="E662" s="15" t="s">
        <v>26</v>
      </c>
      <c r="F662" s="15">
        <v>100.0</v>
      </c>
      <c r="G662" s="15"/>
      <c r="H662" s="15"/>
      <c r="I662" s="15"/>
      <c r="J662" s="15"/>
      <c r="K662" s="15">
        <f t="shared" si="72"/>
        <v>100</v>
      </c>
      <c r="L662" s="15">
        <v>100.0</v>
      </c>
      <c r="M662" s="15"/>
      <c r="N662" s="15">
        <f t="shared" si="73"/>
        <v>100</v>
      </c>
      <c r="O662" s="15" t="s">
        <v>21</v>
      </c>
      <c r="P662" s="29"/>
      <c r="Q662" s="29"/>
      <c r="R662" s="29"/>
    </row>
    <row r="663" ht="15.75" customHeight="1">
      <c r="A663" s="15"/>
      <c r="B663" s="16" t="s">
        <v>1617</v>
      </c>
      <c r="C663" s="15" t="s">
        <v>1618</v>
      </c>
      <c r="D663" s="15"/>
      <c r="E663" s="15" t="s">
        <v>26</v>
      </c>
      <c r="F663" s="15">
        <v>50.0</v>
      </c>
      <c r="G663" s="15"/>
      <c r="H663" s="15"/>
      <c r="I663" s="15"/>
      <c r="J663" s="15"/>
      <c r="K663" s="15">
        <f t="shared" si="72"/>
        <v>50</v>
      </c>
      <c r="L663" s="15">
        <v>50.0</v>
      </c>
      <c r="M663" s="15"/>
      <c r="N663" s="15">
        <f t="shared" si="73"/>
        <v>50</v>
      </c>
      <c r="O663" s="15" t="s">
        <v>21</v>
      </c>
      <c r="P663" s="29"/>
      <c r="Q663" s="29"/>
      <c r="R663" s="29"/>
    </row>
    <row r="664" ht="15.75" customHeight="1">
      <c r="A664" s="15"/>
      <c r="B664" s="16" t="s">
        <v>1619</v>
      </c>
      <c r="C664" s="15" t="s">
        <v>1620</v>
      </c>
      <c r="D664" s="15"/>
      <c r="E664" s="15" t="s">
        <v>26</v>
      </c>
      <c r="F664" s="15">
        <v>25.0</v>
      </c>
      <c r="G664" s="15"/>
      <c r="H664" s="15"/>
      <c r="I664" s="15"/>
      <c r="J664" s="15"/>
      <c r="K664" s="15">
        <f t="shared" si="72"/>
        <v>25</v>
      </c>
      <c r="L664" s="15">
        <v>25.0</v>
      </c>
      <c r="M664" s="15"/>
      <c r="N664" s="15">
        <f t="shared" si="73"/>
        <v>25</v>
      </c>
      <c r="O664" s="15" t="s">
        <v>21</v>
      </c>
      <c r="P664" s="29"/>
      <c r="Q664" s="29"/>
      <c r="R664" s="29"/>
    </row>
    <row r="665" ht="15.75" customHeight="1">
      <c r="A665" s="15"/>
      <c r="B665" s="16" t="s">
        <v>1621</v>
      </c>
      <c r="C665" s="15" t="s">
        <v>1622</v>
      </c>
      <c r="D665" s="15"/>
      <c r="E665" s="15" t="s">
        <v>26</v>
      </c>
      <c r="F665" s="15">
        <v>25.0</v>
      </c>
      <c r="G665" s="15"/>
      <c r="H665" s="15"/>
      <c r="I665" s="15"/>
      <c r="J665" s="15"/>
      <c r="K665" s="15">
        <f t="shared" si="72"/>
        <v>25</v>
      </c>
      <c r="L665" s="15">
        <v>25.0</v>
      </c>
      <c r="M665" s="15"/>
      <c r="N665" s="15">
        <f t="shared" si="73"/>
        <v>25</v>
      </c>
      <c r="O665" s="15" t="s">
        <v>21</v>
      </c>
      <c r="P665" s="29"/>
      <c r="Q665" s="29"/>
      <c r="R665" s="29"/>
    </row>
    <row r="666" ht="15.75" customHeight="1">
      <c r="A666" s="15"/>
      <c r="B666" s="16" t="s">
        <v>1623</v>
      </c>
      <c r="C666" s="15" t="s">
        <v>1624</v>
      </c>
      <c r="D666" s="15"/>
      <c r="E666" s="15" t="s">
        <v>26</v>
      </c>
      <c r="F666" s="15">
        <v>100.0</v>
      </c>
      <c r="G666" s="15"/>
      <c r="H666" s="15"/>
      <c r="I666" s="15"/>
      <c r="J666" s="15"/>
      <c r="K666" s="15">
        <f t="shared" si="72"/>
        <v>100</v>
      </c>
      <c r="L666" s="15">
        <v>100.0</v>
      </c>
      <c r="M666" s="15"/>
      <c r="N666" s="15">
        <f t="shared" si="73"/>
        <v>100</v>
      </c>
      <c r="O666" s="15" t="s">
        <v>21</v>
      </c>
      <c r="P666" s="29"/>
      <c r="Q666" s="29"/>
      <c r="R666" s="29"/>
    </row>
    <row r="667" ht="15.75" customHeight="1">
      <c r="A667" s="15"/>
      <c r="B667" s="16" t="s">
        <v>1625</v>
      </c>
      <c r="C667" s="15" t="s">
        <v>1626</v>
      </c>
      <c r="D667" s="15"/>
      <c r="E667" s="15" t="s">
        <v>26</v>
      </c>
      <c r="F667" s="15">
        <v>25.0</v>
      </c>
      <c r="G667" s="15"/>
      <c r="H667" s="15"/>
      <c r="I667" s="15"/>
      <c r="J667" s="15"/>
      <c r="K667" s="15">
        <f t="shared" si="72"/>
        <v>25</v>
      </c>
      <c r="L667" s="15">
        <v>25.0</v>
      </c>
      <c r="M667" s="15"/>
      <c r="N667" s="15">
        <f t="shared" si="73"/>
        <v>25</v>
      </c>
      <c r="O667" s="15" t="s">
        <v>21</v>
      </c>
      <c r="P667" s="29"/>
      <c r="Q667" s="29"/>
      <c r="R667" s="29"/>
    </row>
    <row r="668" ht="15.75" customHeight="1">
      <c r="A668" s="15"/>
      <c r="B668" s="9" t="s">
        <v>1627</v>
      </c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1"/>
      <c r="P668" s="29"/>
      <c r="Q668" s="29"/>
      <c r="R668" s="29"/>
    </row>
    <row r="669" ht="15.75" customHeight="1">
      <c r="A669" s="15"/>
      <c r="B669" s="16" t="s">
        <v>1628</v>
      </c>
      <c r="C669" s="15" t="s">
        <v>1629</v>
      </c>
      <c r="D669" s="15" t="s">
        <v>1630</v>
      </c>
      <c r="E669" s="15" t="s">
        <v>37</v>
      </c>
      <c r="F669" s="15">
        <v>2.0</v>
      </c>
      <c r="G669" s="15"/>
      <c r="H669" s="15"/>
      <c r="I669" s="15">
        <v>4.0</v>
      </c>
      <c r="J669" s="15"/>
      <c r="K669" s="15">
        <f>+(F669-(G669+H669)+I669)-J669</f>
        <v>6</v>
      </c>
      <c r="L669" s="15">
        <v>6.0</v>
      </c>
      <c r="M669" s="15"/>
      <c r="N669" s="15">
        <f>L669-M669</f>
        <v>6</v>
      </c>
      <c r="O669" s="15" t="s">
        <v>60</v>
      </c>
      <c r="P669" s="29"/>
      <c r="Q669" s="29"/>
      <c r="R669" s="29"/>
    </row>
    <row r="670" ht="15.75" customHeight="1">
      <c r="A670" s="15"/>
      <c r="B670" s="9" t="s">
        <v>1631</v>
      </c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1"/>
      <c r="P670" s="29"/>
      <c r="Q670" s="29"/>
      <c r="R670" s="29"/>
    </row>
    <row r="671" ht="15.75" customHeight="1">
      <c r="A671" s="15"/>
      <c r="B671" s="16" t="s">
        <v>1632</v>
      </c>
      <c r="C671" s="15" t="s">
        <v>1633</v>
      </c>
      <c r="D671" s="15" t="s">
        <v>1634</v>
      </c>
      <c r="E671" s="15" t="s">
        <v>50</v>
      </c>
      <c r="F671" s="15">
        <v>7.5</v>
      </c>
      <c r="G671" s="15"/>
      <c r="H671" s="15"/>
      <c r="I671" s="15"/>
      <c r="J671" s="15"/>
      <c r="K671" s="15">
        <f t="shared" ref="K671:K678" si="74">+(F671-(G671+H671)+I671)-J671</f>
        <v>7.5</v>
      </c>
      <c r="L671" s="15">
        <v>5.0</v>
      </c>
      <c r="M671" s="15"/>
      <c r="N671" s="15">
        <f t="shared" ref="N671:N678" si="75">L671-M671</f>
        <v>5</v>
      </c>
      <c r="O671" s="15" t="s">
        <v>60</v>
      </c>
      <c r="P671" s="29"/>
      <c r="Q671" s="29"/>
      <c r="R671" s="29"/>
    </row>
    <row r="672" ht="15.75" customHeight="1">
      <c r="A672" s="15"/>
      <c r="B672" s="16" t="s">
        <v>1635</v>
      </c>
      <c r="C672" s="15" t="s">
        <v>1636</v>
      </c>
      <c r="D672" s="15" t="s">
        <v>1637</v>
      </c>
      <c r="E672" s="15" t="s">
        <v>657</v>
      </c>
      <c r="F672" s="15">
        <v>7.5</v>
      </c>
      <c r="G672" s="15"/>
      <c r="H672" s="15"/>
      <c r="I672" s="15"/>
      <c r="J672" s="15"/>
      <c r="K672" s="15">
        <f t="shared" si="74"/>
        <v>7.5</v>
      </c>
      <c r="L672" s="15">
        <v>6.0</v>
      </c>
      <c r="M672" s="15"/>
      <c r="N672" s="15">
        <f t="shared" si="75"/>
        <v>6</v>
      </c>
      <c r="O672" s="15" t="s">
        <v>60</v>
      </c>
      <c r="P672" s="29"/>
      <c r="Q672" s="29"/>
      <c r="R672" s="29"/>
    </row>
    <row r="673" ht="15.75" customHeight="1">
      <c r="A673" s="15"/>
      <c r="B673" s="16" t="s">
        <v>1638</v>
      </c>
      <c r="C673" s="15" t="s">
        <v>1639</v>
      </c>
      <c r="D673" s="15" t="s">
        <v>1640</v>
      </c>
      <c r="E673" s="15" t="s">
        <v>50</v>
      </c>
      <c r="F673" s="15">
        <v>1400.0</v>
      </c>
      <c r="G673" s="15"/>
      <c r="H673" s="15"/>
      <c r="I673" s="15"/>
      <c r="J673" s="15"/>
      <c r="K673" s="15">
        <f t="shared" si="74"/>
        <v>1400</v>
      </c>
      <c r="L673" s="15">
        <v>1450.0</v>
      </c>
      <c r="M673" s="15"/>
      <c r="N673" s="15">
        <f t="shared" si="75"/>
        <v>1450</v>
      </c>
      <c r="O673" s="15" t="s">
        <v>21</v>
      </c>
      <c r="P673" s="29"/>
      <c r="Q673" s="29"/>
      <c r="R673" s="29"/>
    </row>
    <row r="674" ht="15.75" customHeight="1">
      <c r="A674" s="15"/>
      <c r="B674" s="16" t="s">
        <v>1641</v>
      </c>
      <c r="C674" s="15" t="s">
        <v>1642</v>
      </c>
      <c r="D674" s="15" t="s">
        <v>1643</v>
      </c>
      <c r="E674" s="15" t="s">
        <v>26</v>
      </c>
      <c r="F674" s="15">
        <v>500.0</v>
      </c>
      <c r="G674" s="15"/>
      <c r="H674" s="15"/>
      <c r="I674" s="15"/>
      <c r="J674" s="15"/>
      <c r="K674" s="15">
        <f t="shared" si="74"/>
        <v>500</v>
      </c>
      <c r="L674" s="15">
        <v>500.0</v>
      </c>
      <c r="M674" s="15"/>
      <c r="N674" s="15">
        <f t="shared" si="75"/>
        <v>500</v>
      </c>
      <c r="O674" s="15" t="s">
        <v>21</v>
      </c>
      <c r="P674" s="29"/>
      <c r="Q674" s="29"/>
      <c r="R674" s="29"/>
    </row>
    <row r="675" ht="15.75" customHeight="1">
      <c r="A675" s="15"/>
      <c r="B675" s="16" t="s">
        <v>1644</v>
      </c>
      <c r="C675" s="15" t="s">
        <v>1645</v>
      </c>
      <c r="D675" s="15"/>
      <c r="E675" s="15" t="s">
        <v>50</v>
      </c>
      <c r="F675" s="15">
        <v>2.0</v>
      </c>
      <c r="G675" s="15"/>
      <c r="H675" s="15"/>
      <c r="I675" s="15"/>
      <c r="J675" s="15"/>
      <c r="K675" s="15">
        <f t="shared" si="74"/>
        <v>2</v>
      </c>
      <c r="L675" s="15">
        <v>1.0</v>
      </c>
      <c r="M675" s="15"/>
      <c r="N675" s="15">
        <f t="shared" si="75"/>
        <v>1</v>
      </c>
      <c r="O675" s="15" t="s">
        <v>60</v>
      </c>
      <c r="P675" s="29"/>
      <c r="Q675" s="29"/>
      <c r="R675" s="29"/>
    </row>
    <row r="676" ht="15.75" customHeight="1">
      <c r="A676" s="15"/>
      <c r="B676" s="16" t="s">
        <v>1644</v>
      </c>
      <c r="C676" s="15" t="s">
        <v>1646</v>
      </c>
      <c r="D676" s="15"/>
      <c r="E676" s="15" t="s">
        <v>84</v>
      </c>
      <c r="F676" s="15">
        <v>0.0</v>
      </c>
      <c r="G676" s="15"/>
      <c r="H676" s="15"/>
      <c r="I676" s="15"/>
      <c r="J676" s="15"/>
      <c r="K676" s="15">
        <f t="shared" si="74"/>
        <v>0</v>
      </c>
      <c r="L676" s="15">
        <v>600.0</v>
      </c>
      <c r="M676" s="15"/>
      <c r="N676" s="15">
        <f t="shared" si="75"/>
        <v>600</v>
      </c>
      <c r="O676" s="15" t="s">
        <v>21</v>
      </c>
      <c r="P676" s="29"/>
      <c r="Q676" s="29"/>
      <c r="R676" s="29"/>
    </row>
    <row r="677" ht="15.75" customHeight="1">
      <c r="A677" s="15"/>
      <c r="B677" s="16" t="s">
        <v>1647</v>
      </c>
      <c r="C677" s="15" t="s">
        <v>1648</v>
      </c>
      <c r="D677" s="15"/>
      <c r="E677" s="15"/>
      <c r="F677" s="15">
        <v>1.0</v>
      </c>
      <c r="G677" s="15">
        <v>0.3</v>
      </c>
      <c r="H677" s="15"/>
      <c r="I677" s="15"/>
      <c r="J677" s="15"/>
      <c r="K677" s="15">
        <f t="shared" si="74"/>
        <v>0.7</v>
      </c>
      <c r="L677" s="15">
        <v>1.0</v>
      </c>
      <c r="M677" s="15"/>
      <c r="N677" s="15">
        <f t="shared" si="75"/>
        <v>1</v>
      </c>
      <c r="O677" s="15" t="s">
        <v>60</v>
      </c>
      <c r="P677" s="29"/>
      <c r="Q677" s="29"/>
      <c r="R677" s="29"/>
    </row>
    <row r="678" ht="15.75" customHeight="1">
      <c r="A678" s="15"/>
      <c r="B678" s="16" t="s">
        <v>1649</v>
      </c>
      <c r="C678" s="15" t="s">
        <v>1650</v>
      </c>
      <c r="D678" s="15"/>
      <c r="E678" s="15"/>
      <c r="F678" s="15">
        <v>2.0</v>
      </c>
      <c r="G678" s="15"/>
      <c r="H678" s="15"/>
      <c r="I678" s="15"/>
      <c r="J678" s="15"/>
      <c r="K678" s="15">
        <f t="shared" si="74"/>
        <v>2</v>
      </c>
      <c r="L678" s="15">
        <v>2.0</v>
      </c>
      <c r="M678" s="15"/>
      <c r="N678" s="15">
        <f t="shared" si="75"/>
        <v>2</v>
      </c>
      <c r="O678" s="15" t="s">
        <v>60</v>
      </c>
      <c r="P678" s="29"/>
      <c r="Q678" s="29"/>
      <c r="R678" s="29"/>
    </row>
    <row r="679" ht="15.75" customHeight="1">
      <c r="A679" s="15"/>
      <c r="B679" s="9" t="s">
        <v>1651</v>
      </c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1"/>
      <c r="P679" s="29"/>
      <c r="Q679" s="29"/>
      <c r="R679" s="29"/>
    </row>
    <row r="680" ht="15.75" customHeight="1">
      <c r="A680" s="15"/>
      <c r="B680" s="16" t="s">
        <v>1652</v>
      </c>
      <c r="C680" s="15" t="s">
        <v>1653</v>
      </c>
      <c r="D680" s="15" t="s">
        <v>1654</v>
      </c>
      <c r="E680" s="15" t="s">
        <v>50</v>
      </c>
      <c r="F680" s="15">
        <v>11.0</v>
      </c>
      <c r="G680" s="15"/>
      <c r="H680" s="15"/>
      <c r="I680" s="15"/>
      <c r="J680" s="15">
        <v>0.5</v>
      </c>
      <c r="K680" s="15">
        <f t="shared" ref="K680:K684" si="76">+(F680-(G680+H680)+I680)-J680</f>
        <v>10.5</v>
      </c>
      <c r="L680" s="15">
        <v>29.6</v>
      </c>
      <c r="M680" s="18">
        <v>0.2</v>
      </c>
      <c r="N680" s="15">
        <f t="shared" ref="N680:N684" si="77">L680-M680</f>
        <v>29.4</v>
      </c>
      <c r="O680" s="15" t="s">
        <v>60</v>
      </c>
      <c r="P680" s="29"/>
      <c r="Q680" s="29"/>
      <c r="R680" s="29"/>
    </row>
    <row r="681" ht="15.75" customHeight="1">
      <c r="A681" s="15"/>
      <c r="B681" s="16" t="s">
        <v>1655</v>
      </c>
      <c r="C681" s="15" t="s">
        <v>1656</v>
      </c>
      <c r="D681" s="15" t="s">
        <v>1657</v>
      </c>
      <c r="E681" s="15" t="s">
        <v>50</v>
      </c>
      <c r="F681" s="15">
        <v>7.5</v>
      </c>
      <c r="G681" s="15"/>
      <c r="H681" s="15"/>
      <c r="I681" s="15"/>
      <c r="J681" s="15"/>
      <c r="K681" s="15">
        <f t="shared" si="76"/>
        <v>7.5</v>
      </c>
      <c r="L681" s="15">
        <v>3.5</v>
      </c>
      <c r="M681" s="15"/>
      <c r="N681" s="15">
        <f t="shared" si="77"/>
        <v>3.5</v>
      </c>
      <c r="O681" s="15" t="s">
        <v>60</v>
      </c>
      <c r="P681" s="29"/>
      <c r="Q681" s="29"/>
      <c r="R681" s="29"/>
    </row>
    <row r="682" ht="15.75" customHeight="1">
      <c r="A682" s="15"/>
      <c r="B682" s="16" t="s">
        <v>1658</v>
      </c>
      <c r="C682" s="15" t="s">
        <v>1659</v>
      </c>
      <c r="D682" s="15"/>
      <c r="E682" s="15" t="s">
        <v>50</v>
      </c>
      <c r="F682" s="15">
        <v>5100.0</v>
      </c>
      <c r="G682" s="15">
        <v>1000.0</v>
      </c>
      <c r="H682" s="15"/>
      <c r="I682" s="15"/>
      <c r="J682" s="15"/>
      <c r="K682" s="15">
        <f t="shared" si="76"/>
        <v>4100</v>
      </c>
      <c r="L682" s="15">
        <v>4000.0</v>
      </c>
      <c r="M682" s="15"/>
      <c r="N682" s="15">
        <f t="shared" si="77"/>
        <v>4000</v>
      </c>
      <c r="O682" s="15" t="s">
        <v>151</v>
      </c>
      <c r="P682" s="29"/>
      <c r="Q682" s="29"/>
      <c r="R682" s="29"/>
    </row>
    <row r="683" ht="15.75" customHeight="1">
      <c r="A683" s="15"/>
      <c r="B683" s="16" t="s">
        <v>1660</v>
      </c>
      <c r="C683" s="15" t="s">
        <v>1661</v>
      </c>
      <c r="D683" s="15"/>
      <c r="E683" s="15"/>
      <c r="F683" s="15">
        <v>0.0</v>
      </c>
      <c r="G683" s="15"/>
      <c r="H683" s="15"/>
      <c r="I683" s="15"/>
      <c r="J683" s="15"/>
      <c r="K683" s="15">
        <f t="shared" si="76"/>
        <v>0</v>
      </c>
      <c r="L683" s="18">
        <v>0.0</v>
      </c>
      <c r="M683" s="18"/>
      <c r="N683" s="15">
        <f t="shared" si="77"/>
        <v>0</v>
      </c>
      <c r="O683" s="15" t="s">
        <v>1662</v>
      </c>
      <c r="P683" s="29"/>
      <c r="Q683" s="29"/>
      <c r="R683" s="29"/>
    </row>
    <row r="684" ht="15.75" customHeight="1">
      <c r="A684" s="15"/>
      <c r="B684" s="16" t="s">
        <v>1663</v>
      </c>
      <c r="C684" s="15" t="s">
        <v>1664</v>
      </c>
      <c r="D684" s="15"/>
      <c r="E684" s="15"/>
      <c r="F684" s="15">
        <v>0.0</v>
      </c>
      <c r="G684" s="15"/>
      <c r="H684" s="15"/>
      <c r="I684" s="15"/>
      <c r="J684" s="15"/>
      <c r="K684" s="15">
        <f t="shared" si="76"/>
        <v>0</v>
      </c>
      <c r="L684" s="18">
        <v>0.0</v>
      </c>
      <c r="M684" s="18"/>
      <c r="N684" s="15">
        <f t="shared" si="77"/>
        <v>0</v>
      </c>
      <c r="O684" s="15" t="s">
        <v>60</v>
      </c>
      <c r="P684" s="29"/>
      <c r="Q684" s="29"/>
      <c r="R684" s="29"/>
    </row>
    <row r="685" ht="15.75" customHeight="1">
      <c r="A685" s="15"/>
      <c r="B685" s="9" t="s">
        <v>1665</v>
      </c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1"/>
      <c r="P685" s="29"/>
      <c r="Q685" s="29"/>
      <c r="R685" s="29"/>
    </row>
    <row r="686" ht="15.75" customHeight="1">
      <c r="A686" s="15"/>
      <c r="B686" s="16" t="s">
        <v>1666</v>
      </c>
      <c r="C686" s="15" t="s">
        <v>1667</v>
      </c>
      <c r="D686" s="15" t="s">
        <v>1668</v>
      </c>
      <c r="E686" s="15" t="s">
        <v>50</v>
      </c>
      <c r="F686" s="15">
        <v>6500.0</v>
      </c>
      <c r="G686" s="15">
        <v>1800.0</v>
      </c>
      <c r="H686" s="15"/>
      <c r="I686" s="15">
        <v>5000.0</v>
      </c>
      <c r="J686" s="15"/>
      <c r="K686" s="15">
        <f t="shared" ref="K686:K689" si="78">+(F686-(G686+H686)+I686)-J686</f>
        <v>9700</v>
      </c>
      <c r="L686" s="15">
        <v>5000.0</v>
      </c>
      <c r="M686" s="18">
        <v>1250.0</v>
      </c>
      <c r="N686" s="15">
        <f t="shared" ref="N686:N689" si="79">L686-M686</f>
        <v>3750</v>
      </c>
      <c r="O686" s="15" t="s">
        <v>151</v>
      </c>
      <c r="P686" s="29"/>
      <c r="Q686" s="29"/>
      <c r="R686" s="29"/>
    </row>
    <row r="687" ht="15.75" customHeight="1">
      <c r="A687" s="15"/>
      <c r="B687" s="16" t="s">
        <v>1669</v>
      </c>
      <c r="C687" s="15" t="s">
        <v>1670</v>
      </c>
      <c r="D687" s="15" t="s">
        <v>1668</v>
      </c>
      <c r="E687" s="15" t="s">
        <v>50</v>
      </c>
      <c r="F687" s="15">
        <v>0.0</v>
      </c>
      <c r="G687" s="15"/>
      <c r="H687" s="15"/>
      <c r="I687" s="15"/>
      <c r="J687" s="15"/>
      <c r="K687" s="15">
        <f t="shared" si="78"/>
        <v>0</v>
      </c>
      <c r="L687" s="15">
        <v>1.0</v>
      </c>
      <c r="M687" s="15"/>
      <c r="N687" s="15">
        <f t="shared" si="79"/>
        <v>1</v>
      </c>
      <c r="O687" s="15" t="s">
        <v>60</v>
      </c>
      <c r="P687" s="29"/>
      <c r="Q687" s="29"/>
      <c r="R687" s="29"/>
    </row>
    <row r="688" ht="15.75" customHeight="1">
      <c r="A688" s="15"/>
      <c r="B688" s="16" t="s">
        <v>1671</v>
      </c>
      <c r="C688" s="15" t="s">
        <v>1672</v>
      </c>
      <c r="D688" s="15"/>
      <c r="E688" s="15" t="s">
        <v>50</v>
      </c>
      <c r="F688" s="15">
        <v>500.0</v>
      </c>
      <c r="G688" s="15"/>
      <c r="H688" s="15"/>
      <c r="I688" s="15"/>
      <c r="J688" s="15"/>
      <c r="K688" s="15">
        <f t="shared" si="78"/>
        <v>500</v>
      </c>
      <c r="L688" s="15">
        <v>100.0</v>
      </c>
      <c r="M688" s="15"/>
      <c r="N688" s="15">
        <f t="shared" si="79"/>
        <v>100</v>
      </c>
      <c r="O688" s="15" t="s">
        <v>151</v>
      </c>
      <c r="P688" s="29"/>
      <c r="Q688" s="29"/>
      <c r="R688" s="29"/>
    </row>
    <row r="689" ht="15.75" customHeight="1">
      <c r="A689" s="15"/>
      <c r="B689" s="16" t="s">
        <v>1673</v>
      </c>
      <c r="C689" s="15" t="s">
        <v>1674</v>
      </c>
      <c r="D689" s="15" t="s">
        <v>1675</v>
      </c>
      <c r="E689" s="15" t="s">
        <v>50</v>
      </c>
      <c r="F689" s="15">
        <v>250.0</v>
      </c>
      <c r="G689" s="15"/>
      <c r="H689" s="15"/>
      <c r="I689" s="15"/>
      <c r="J689" s="15"/>
      <c r="K689" s="15">
        <f t="shared" si="78"/>
        <v>250</v>
      </c>
      <c r="L689" s="18">
        <v>0.0</v>
      </c>
      <c r="M689" s="18"/>
      <c r="N689" s="15">
        <f t="shared" si="79"/>
        <v>0</v>
      </c>
      <c r="O689" s="15" t="s">
        <v>151</v>
      </c>
      <c r="P689" s="29"/>
      <c r="Q689" s="29"/>
      <c r="R689" s="29"/>
    </row>
    <row r="690" ht="15.75" customHeight="1">
      <c r="A690" s="15"/>
      <c r="B690" s="9" t="s">
        <v>1676</v>
      </c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1"/>
      <c r="P690" s="29"/>
      <c r="Q690" s="29"/>
      <c r="R690" s="29"/>
    </row>
    <row r="691" ht="15.75" customHeight="1">
      <c r="A691" s="15"/>
      <c r="B691" s="16" t="s">
        <v>1677</v>
      </c>
      <c r="C691" s="15" t="s">
        <v>1678</v>
      </c>
      <c r="D691" s="15" t="s">
        <v>1679</v>
      </c>
      <c r="E691" s="15" t="s">
        <v>97</v>
      </c>
      <c r="F691" s="15">
        <v>1.1</v>
      </c>
      <c r="G691" s="15"/>
      <c r="H691" s="15"/>
      <c r="I691" s="15"/>
      <c r="J691" s="15"/>
      <c r="K691" s="15">
        <f t="shared" ref="K691:K693" si="80">+(F691-(G691+H691)+I691)-J691</f>
        <v>1.1</v>
      </c>
      <c r="L691" s="15">
        <v>0.25</v>
      </c>
      <c r="M691" s="15"/>
      <c r="N691" s="15">
        <f t="shared" ref="N691:N693" si="81">L691-M691</f>
        <v>0.25</v>
      </c>
      <c r="O691" s="15" t="s">
        <v>60</v>
      </c>
      <c r="P691" s="29"/>
      <c r="Q691" s="29"/>
      <c r="R691" s="29"/>
    </row>
    <row r="692" ht="15.75" customHeight="1">
      <c r="A692" s="15"/>
      <c r="B692" s="16" t="s">
        <v>1680</v>
      </c>
      <c r="C692" s="15" t="s">
        <v>1681</v>
      </c>
      <c r="D692" s="15"/>
      <c r="E692" s="15" t="s">
        <v>249</v>
      </c>
      <c r="F692" s="15">
        <v>1000.0</v>
      </c>
      <c r="G692" s="15"/>
      <c r="H692" s="15"/>
      <c r="I692" s="15"/>
      <c r="J692" s="15"/>
      <c r="K692" s="15">
        <f t="shared" si="80"/>
        <v>1000</v>
      </c>
      <c r="L692" s="15">
        <v>250.0</v>
      </c>
      <c r="M692" s="15"/>
      <c r="N692" s="15">
        <f t="shared" si="81"/>
        <v>250</v>
      </c>
      <c r="O692" s="15" t="s">
        <v>21</v>
      </c>
      <c r="P692" s="29"/>
      <c r="Q692" s="29"/>
      <c r="R692" s="29"/>
    </row>
    <row r="693" ht="15.75" customHeight="1">
      <c r="A693" s="15"/>
      <c r="B693" s="16" t="s">
        <v>1682</v>
      </c>
      <c r="C693" s="15" t="s">
        <v>1683</v>
      </c>
      <c r="D693" s="15"/>
      <c r="E693" s="15" t="s">
        <v>249</v>
      </c>
      <c r="F693" s="15">
        <v>250.0</v>
      </c>
      <c r="G693" s="15"/>
      <c r="H693" s="15"/>
      <c r="I693" s="15"/>
      <c r="J693" s="15"/>
      <c r="K693" s="15">
        <f t="shared" si="80"/>
        <v>250</v>
      </c>
      <c r="L693" s="15">
        <v>250.0</v>
      </c>
      <c r="M693" s="15"/>
      <c r="N693" s="15">
        <f t="shared" si="81"/>
        <v>250</v>
      </c>
      <c r="O693" s="15" t="s">
        <v>21</v>
      </c>
      <c r="P693" s="29"/>
      <c r="Q693" s="29"/>
      <c r="R693" s="29"/>
    </row>
    <row r="694" ht="15.75" customHeight="1">
      <c r="A694" s="15"/>
      <c r="B694" s="9" t="s">
        <v>1684</v>
      </c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1"/>
      <c r="P694" s="29"/>
      <c r="Q694" s="29"/>
      <c r="R694" s="29"/>
    </row>
    <row r="695" ht="15.75" customHeight="1">
      <c r="A695" s="15"/>
      <c r="B695" s="16" t="s">
        <v>1685</v>
      </c>
      <c r="C695" s="15" t="s">
        <v>1686</v>
      </c>
      <c r="D695" s="15" t="s">
        <v>1687</v>
      </c>
      <c r="E695" s="15" t="s">
        <v>50</v>
      </c>
      <c r="F695" s="15">
        <v>4.0</v>
      </c>
      <c r="G695" s="15"/>
      <c r="H695" s="15"/>
      <c r="I695" s="15"/>
      <c r="J695" s="15"/>
      <c r="K695" s="15">
        <f t="shared" ref="K695:K701" si="82">+(F695-(G695+H695)+I695)-J695</f>
        <v>4</v>
      </c>
      <c r="L695" s="15">
        <v>3.0</v>
      </c>
      <c r="M695" s="18">
        <v>1.0</v>
      </c>
      <c r="N695" s="15">
        <f t="shared" ref="N695:N701" si="83">L695-M695</f>
        <v>2</v>
      </c>
      <c r="O695" s="15" t="s">
        <v>60</v>
      </c>
      <c r="P695" s="29"/>
      <c r="Q695" s="29"/>
      <c r="R695" s="29"/>
    </row>
    <row r="696" ht="15.75" customHeight="1">
      <c r="A696" s="15"/>
      <c r="B696" s="16" t="s">
        <v>1688</v>
      </c>
      <c r="C696" s="15" t="s">
        <v>1689</v>
      </c>
      <c r="D696" s="15"/>
      <c r="E696" s="15" t="s">
        <v>50</v>
      </c>
      <c r="F696" s="15">
        <v>5.0</v>
      </c>
      <c r="G696" s="15">
        <v>1.0</v>
      </c>
      <c r="H696" s="15"/>
      <c r="I696" s="15"/>
      <c r="J696" s="15"/>
      <c r="K696" s="15">
        <f t="shared" si="82"/>
        <v>4</v>
      </c>
      <c r="L696" s="15">
        <v>4.0</v>
      </c>
      <c r="M696" s="15"/>
      <c r="N696" s="15">
        <f t="shared" si="83"/>
        <v>4</v>
      </c>
      <c r="O696" s="15" t="s">
        <v>60</v>
      </c>
      <c r="P696" s="29"/>
      <c r="Q696" s="29"/>
      <c r="R696" s="29"/>
    </row>
    <row r="697" ht="15.75" customHeight="1">
      <c r="A697" s="15"/>
      <c r="B697" s="16" t="s">
        <v>1690</v>
      </c>
      <c r="C697" s="15" t="s">
        <v>1691</v>
      </c>
      <c r="D697" s="15" t="s">
        <v>1687</v>
      </c>
      <c r="E697" s="15" t="s">
        <v>50</v>
      </c>
      <c r="F697" s="15">
        <v>1000.0</v>
      </c>
      <c r="G697" s="15"/>
      <c r="H697" s="15"/>
      <c r="I697" s="15">
        <v>5000.0</v>
      </c>
      <c r="J697" s="15"/>
      <c r="K697" s="15">
        <f t="shared" si="82"/>
        <v>6000</v>
      </c>
      <c r="L697" s="15">
        <v>500.0</v>
      </c>
      <c r="M697" s="15"/>
      <c r="N697" s="15">
        <f t="shared" si="83"/>
        <v>500</v>
      </c>
      <c r="O697" s="15" t="s">
        <v>151</v>
      </c>
      <c r="P697" s="29"/>
      <c r="Q697" s="29"/>
      <c r="R697" s="29"/>
    </row>
    <row r="698" ht="15.75" customHeight="1">
      <c r="A698" s="15"/>
      <c r="B698" s="16" t="s">
        <v>1692</v>
      </c>
      <c r="C698" s="15" t="s">
        <v>1693</v>
      </c>
      <c r="D698" s="15"/>
      <c r="E698" s="15" t="s">
        <v>26</v>
      </c>
      <c r="F698" s="15">
        <v>0.0</v>
      </c>
      <c r="G698" s="15"/>
      <c r="H698" s="15"/>
      <c r="I698" s="15"/>
      <c r="J698" s="15"/>
      <c r="K698" s="15">
        <f t="shared" si="82"/>
        <v>0</v>
      </c>
      <c r="L698" s="18">
        <v>0.0</v>
      </c>
      <c r="M698" s="18"/>
      <c r="N698" s="15">
        <f t="shared" si="83"/>
        <v>0</v>
      </c>
      <c r="O698" s="15" t="s">
        <v>21</v>
      </c>
      <c r="P698" s="29"/>
      <c r="Q698" s="29"/>
      <c r="R698" s="29"/>
    </row>
    <row r="699" ht="15.75" customHeight="1">
      <c r="A699" s="15"/>
      <c r="B699" s="16" t="s">
        <v>1694</v>
      </c>
      <c r="C699" s="15" t="s">
        <v>1695</v>
      </c>
      <c r="D699" s="15"/>
      <c r="E699" s="15" t="s">
        <v>26</v>
      </c>
      <c r="F699" s="15">
        <v>2000.0</v>
      </c>
      <c r="G699" s="15"/>
      <c r="H699" s="15"/>
      <c r="I699" s="15"/>
      <c r="J699" s="15"/>
      <c r="K699" s="15">
        <f t="shared" si="82"/>
        <v>2000</v>
      </c>
      <c r="L699" s="15">
        <v>100.0</v>
      </c>
      <c r="M699" s="15"/>
      <c r="N699" s="15">
        <f t="shared" si="83"/>
        <v>100</v>
      </c>
      <c r="O699" s="15" t="s">
        <v>21</v>
      </c>
      <c r="P699" s="29"/>
      <c r="Q699" s="29"/>
      <c r="R699" s="29"/>
    </row>
    <row r="700" ht="15.75" customHeight="1">
      <c r="A700" s="15"/>
      <c r="B700" s="16" t="s">
        <v>1696</v>
      </c>
      <c r="C700" s="15" t="s">
        <v>1697</v>
      </c>
      <c r="D700" s="15"/>
      <c r="E700" s="15" t="s">
        <v>50</v>
      </c>
      <c r="F700" s="15">
        <v>2.5</v>
      </c>
      <c r="G700" s="15"/>
      <c r="H700" s="15"/>
      <c r="I700" s="15"/>
      <c r="J700" s="15"/>
      <c r="K700" s="15">
        <f t="shared" si="82"/>
        <v>2.5</v>
      </c>
      <c r="L700" s="15">
        <v>2.5</v>
      </c>
      <c r="M700" s="15"/>
      <c r="N700" s="15">
        <f t="shared" si="83"/>
        <v>2.5</v>
      </c>
      <c r="O700" s="15" t="s">
        <v>60</v>
      </c>
      <c r="P700" s="29"/>
      <c r="Q700" s="29"/>
      <c r="R700" s="29"/>
    </row>
    <row r="701" ht="15.75" customHeight="1">
      <c r="A701" s="15"/>
      <c r="B701" s="16" t="s">
        <v>1698</v>
      </c>
      <c r="C701" s="15" t="s">
        <v>1699</v>
      </c>
      <c r="D701" s="15"/>
      <c r="E701" s="15"/>
      <c r="F701" s="15"/>
      <c r="G701" s="15"/>
      <c r="H701" s="15"/>
      <c r="I701" s="15">
        <v>10.0</v>
      </c>
      <c r="J701" s="15"/>
      <c r="K701" s="15">
        <f t="shared" si="82"/>
        <v>10</v>
      </c>
      <c r="L701" s="18">
        <v>0.0</v>
      </c>
      <c r="M701" s="18"/>
      <c r="N701" s="15">
        <f t="shared" si="83"/>
        <v>0</v>
      </c>
      <c r="O701" s="15" t="s">
        <v>21</v>
      </c>
      <c r="P701" s="29"/>
      <c r="Q701" s="29"/>
      <c r="R701" s="29"/>
    </row>
    <row r="702" ht="15.75" customHeight="1">
      <c r="A702" s="15"/>
      <c r="B702" s="9" t="s">
        <v>1700</v>
      </c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1"/>
      <c r="P702" s="29"/>
      <c r="Q702" s="29"/>
      <c r="R702" s="29"/>
    </row>
    <row r="703" ht="15.75" customHeight="1">
      <c r="A703" s="15"/>
      <c r="B703" s="16" t="s">
        <v>1701</v>
      </c>
      <c r="C703" s="15" t="s">
        <v>1702</v>
      </c>
      <c r="D703" s="15"/>
      <c r="E703" s="15" t="s">
        <v>50</v>
      </c>
      <c r="F703" s="15">
        <v>1500.0</v>
      </c>
      <c r="G703" s="15">
        <v>500.0</v>
      </c>
      <c r="H703" s="15"/>
      <c r="I703" s="15"/>
      <c r="J703" s="15"/>
      <c r="K703" s="15">
        <f>+(F703-(G703+H703)+I703)-J703</f>
        <v>1000</v>
      </c>
      <c r="L703" s="18">
        <v>0.0</v>
      </c>
      <c r="M703" s="18"/>
      <c r="N703" s="15">
        <f>L703-M703</f>
        <v>0</v>
      </c>
      <c r="O703" s="15" t="s">
        <v>151</v>
      </c>
      <c r="P703" s="29"/>
      <c r="Q703" s="29"/>
      <c r="R703" s="29"/>
    </row>
    <row r="704" ht="15.75" customHeight="1">
      <c r="A704" s="15"/>
      <c r="B704" s="9" t="s">
        <v>1703</v>
      </c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1"/>
      <c r="P704" s="29"/>
      <c r="Q704" s="29"/>
      <c r="R704" s="29"/>
    </row>
    <row r="705" ht="15.75" customHeight="1">
      <c r="A705" s="15"/>
      <c r="B705" s="16" t="s">
        <v>1704</v>
      </c>
      <c r="C705" s="15" t="s">
        <v>1705</v>
      </c>
      <c r="D705" s="15" t="s">
        <v>1706</v>
      </c>
      <c r="E705" s="15" t="s">
        <v>97</v>
      </c>
      <c r="F705" s="15">
        <v>3000.0</v>
      </c>
      <c r="G705" s="15">
        <v>100.0</v>
      </c>
      <c r="H705" s="15"/>
      <c r="I705" s="15">
        <v>1000.0</v>
      </c>
      <c r="J705" s="15"/>
      <c r="K705" s="15">
        <f t="shared" ref="K705:K717" si="84">+(F705-(G705+H705)+I705)-J705</f>
        <v>3900</v>
      </c>
      <c r="L705" s="15">
        <v>9250.0</v>
      </c>
      <c r="M705" s="15"/>
      <c r="N705" s="15">
        <f t="shared" ref="N705:N717" si="85">L705-M705</f>
        <v>9250</v>
      </c>
      <c r="O705" s="15" t="s">
        <v>21</v>
      </c>
      <c r="P705" s="29"/>
      <c r="Q705" s="29"/>
      <c r="R705" s="29"/>
    </row>
    <row r="706" ht="15.75" customHeight="1">
      <c r="A706" s="15"/>
      <c r="B706" s="16" t="s">
        <v>1707</v>
      </c>
      <c r="C706" s="15" t="s">
        <v>1708</v>
      </c>
      <c r="D706" s="15" t="s">
        <v>1709</v>
      </c>
      <c r="E706" s="15" t="s">
        <v>84</v>
      </c>
      <c r="F706" s="15">
        <v>1000.0</v>
      </c>
      <c r="G706" s="15"/>
      <c r="H706" s="15"/>
      <c r="I706" s="15"/>
      <c r="J706" s="15"/>
      <c r="K706" s="15">
        <f t="shared" si="84"/>
        <v>1000</v>
      </c>
      <c r="L706" s="15">
        <v>800.0</v>
      </c>
      <c r="M706" s="15"/>
      <c r="N706" s="15">
        <f t="shared" si="85"/>
        <v>800</v>
      </c>
      <c r="O706" s="15" t="s">
        <v>21</v>
      </c>
      <c r="P706" s="29"/>
      <c r="Q706" s="29"/>
      <c r="R706" s="29"/>
    </row>
    <row r="707" ht="15.75" customHeight="1">
      <c r="A707" s="15"/>
      <c r="B707" s="16" t="s">
        <v>1710</v>
      </c>
      <c r="C707" s="15" t="s">
        <v>1711</v>
      </c>
      <c r="D707" s="15" t="s">
        <v>1712</v>
      </c>
      <c r="E707" s="15" t="s">
        <v>50</v>
      </c>
      <c r="F707" s="15">
        <v>2100.0</v>
      </c>
      <c r="G707" s="15"/>
      <c r="H707" s="15"/>
      <c r="I707" s="15"/>
      <c r="J707" s="15"/>
      <c r="K707" s="15">
        <f t="shared" si="84"/>
        <v>2100</v>
      </c>
      <c r="L707" s="18">
        <v>0.0</v>
      </c>
      <c r="M707" s="18"/>
      <c r="N707" s="15">
        <f t="shared" si="85"/>
        <v>0</v>
      </c>
      <c r="O707" s="15" t="s">
        <v>151</v>
      </c>
      <c r="P707" s="29"/>
      <c r="Q707" s="29"/>
      <c r="R707" s="29"/>
    </row>
    <row r="708" ht="15.75" customHeight="1">
      <c r="A708" s="15"/>
      <c r="B708" s="16" t="s">
        <v>1713</v>
      </c>
      <c r="C708" s="15" t="s">
        <v>1714</v>
      </c>
      <c r="D708" s="15" t="s">
        <v>1715</v>
      </c>
      <c r="E708" s="15" t="s">
        <v>50</v>
      </c>
      <c r="F708" s="15">
        <v>300.0</v>
      </c>
      <c r="G708" s="15"/>
      <c r="H708" s="15"/>
      <c r="I708" s="15"/>
      <c r="J708" s="15"/>
      <c r="K708" s="15">
        <f t="shared" si="84"/>
        <v>300</v>
      </c>
      <c r="L708" s="18">
        <v>0.0</v>
      </c>
      <c r="M708" s="18"/>
      <c r="N708" s="15">
        <f t="shared" si="85"/>
        <v>0</v>
      </c>
      <c r="O708" s="15" t="s">
        <v>21</v>
      </c>
      <c r="P708" s="29"/>
      <c r="Q708" s="29"/>
      <c r="R708" s="29"/>
    </row>
    <row r="709" ht="15.75" customHeight="1">
      <c r="A709" s="15"/>
      <c r="B709" s="16" t="s">
        <v>1716</v>
      </c>
      <c r="C709" s="15" t="s">
        <v>1717</v>
      </c>
      <c r="D709" s="15" t="s">
        <v>1718</v>
      </c>
      <c r="E709" s="15" t="s">
        <v>249</v>
      </c>
      <c r="F709" s="15">
        <v>1500.0</v>
      </c>
      <c r="G709" s="15"/>
      <c r="H709" s="15"/>
      <c r="I709" s="15"/>
      <c r="J709" s="15"/>
      <c r="K709" s="15">
        <f t="shared" si="84"/>
        <v>1500</v>
      </c>
      <c r="L709" s="15">
        <v>1500.0</v>
      </c>
      <c r="M709" s="15"/>
      <c r="N709" s="15">
        <f t="shared" si="85"/>
        <v>1500</v>
      </c>
      <c r="O709" s="15" t="s">
        <v>21</v>
      </c>
      <c r="P709" s="29"/>
      <c r="Q709" s="29"/>
      <c r="R709" s="29"/>
    </row>
    <row r="710" ht="15.75" customHeight="1">
      <c r="A710" s="15"/>
      <c r="B710" s="16" t="s">
        <v>1719</v>
      </c>
      <c r="C710" s="15" t="s">
        <v>1720</v>
      </c>
      <c r="D710" s="15" t="s">
        <v>1643</v>
      </c>
      <c r="E710" s="15" t="s">
        <v>84</v>
      </c>
      <c r="F710" s="15">
        <v>500.0</v>
      </c>
      <c r="G710" s="15"/>
      <c r="H710" s="15"/>
      <c r="I710" s="15"/>
      <c r="J710" s="15"/>
      <c r="K710" s="15">
        <f t="shared" si="84"/>
        <v>500</v>
      </c>
      <c r="L710" s="15">
        <v>400.0</v>
      </c>
      <c r="M710" s="15"/>
      <c r="N710" s="15">
        <f t="shared" si="85"/>
        <v>400</v>
      </c>
      <c r="O710" s="15" t="s">
        <v>21</v>
      </c>
      <c r="P710" s="29"/>
      <c r="Q710" s="29"/>
      <c r="R710" s="29"/>
    </row>
    <row r="711" ht="15.75" customHeight="1">
      <c r="A711" s="15"/>
      <c r="B711" s="16" t="s">
        <v>1721</v>
      </c>
      <c r="C711" s="15" t="s">
        <v>1722</v>
      </c>
      <c r="D711" s="15" t="s">
        <v>1712</v>
      </c>
      <c r="E711" s="15" t="s">
        <v>26</v>
      </c>
      <c r="F711" s="15">
        <v>500.0</v>
      </c>
      <c r="G711" s="15"/>
      <c r="H711" s="15"/>
      <c r="I711" s="15"/>
      <c r="J711" s="15"/>
      <c r="K711" s="15">
        <f t="shared" si="84"/>
        <v>500</v>
      </c>
      <c r="L711" s="18">
        <v>0.0</v>
      </c>
      <c r="M711" s="18"/>
      <c r="N711" s="15">
        <f t="shared" si="85"/>
        <v>0</v>
      </c>
      <c r="O711" s="15" t="s">
        <v>21</v>
      </c>
      <c r="P711" s="29"/>
      <c r="Q711" s="29"/>
      <c r="R711" s="29"/>
    </row>
    <row r="712" ht="15.75" customHeight="1">
      <c r="A712" s="15"/>
      <c r="B712" s="16" t="s">
        <v>1723</v>
      </c>
      <c r="C712" s="15" t="s">
        <v>1724</v>
      </c>
      <c r="D712" s="15" t="s">
        <v>1725</v>
      </c>
      <c r="E712" s="15" t="s">
        <v>26</v>
      </c>
      <c r="F712" s="15">
        <v>0.0</v>
      </c>
      <c r="G712" s="15"/>
      <c r="H712" s="15"/>
      <c r="I712" s="15"/>
      <c r="J712" s="15"/>
      <c r="K712" s="15">
        <f t="shared" si="84"/>
        <v>0</v>
      </c>
      <c r="L712" s="15">
        <v>100.0</v>
      </c>
      <c r="M712" s="15"/>
      <c r="N712" s="15">
        <f t="shared" si="85"/>
        <v>100</v>
      </c>
      <c r="O712" s="15" t="s">
        <v>21</v>
      </c>
      <c r="P712" s="29"/>
      <c r="Q712" s="29"/>
      <c r="R712" s="29"/>
    </row>
    <row r="713" ht="15.75" customHeight="1">
      <c r="A713" s="15"/>
      <c r="B713" s="16" t="s">
        <v>1726</v>
      </c>
      <c r="C713" s="15" t="s">
        <v>1727</v>
      </c>
      <c r="D713" s="15" t="s">
        <v>1712</v>
      </c>
      <c r="E713" s="15" t="s">
        <v>26</v>
      </c>
      <c r="F713" s="15">
        <v>0.0</v>
      </c>
      <c r="G713" s="15"/>
      <c r="H713" s="15"/>
      <c r="I713" s="15"/>
      <c r="J713" s="15"/>
      <c r="K713" s="15">
        <f t="shared" si="84"/>
        <v>0</v>
      </c>
      <c r="L713" s="15">
        <v>300.0</v>
      </c>
      <c r="M713" s="15"/>
      <c r="N713" s="15">
        <f t="shared" si="85"/>
        <v>300</v>
      </c>
      <c r="O713" s="15" t="s">
        <v>21</v>
      </c>
      <c r="P713" s="29"/>
      <c r="Q713" s="29"/>
      <c r="R713" s="29"/>
    </row>
    <row r="714" ht="15.75" customHeight="1">
      <c r="A714" s="15"/>
      <c r="B714" s="16" t="s">
        <v>1728</v>
      </c>
      <c r="C714" s="15" t="s">
        <v>1729</v>
      </c>
      <c r="D714" s="15"/>
      <c r="E714" s="15"/>
      <c r="F714" s="15">
        <v>100.0</v>
      </c>
      <c r="G714" s="15"/>
      <c r="H714" s="15"/>
      <c r="I714" s="15"/>
      <c r="J714" s="15"/>
      <c r="K714" s="15">
        <f t="shared" si="84"/>
        <v>100</v>
      </c>
      <c r="L714" s="15">
        <v>100.0</v>
      </c>
      <c r="M714" s="15"/>
      <c r="N714" s="15">
        <f t="shared" si="85"/>
        <v>100</v>
      </c>
      <c r="O714" s="15" t="s">
        <v>21</v>
      </c>
      <c r="P714" s="29"/>
      <c r="Q714" s="29"/>
      <c r="R714" s="29"/>
    </row>
    <row r="715" ht="15.75" customHeight="1">
      <c r="A715" s="15"/>
      <c r="B715" s="16" t="s">
        <v>1730</v>
      </c>
      <c r="C715" s="15" t="s">
        <v>1731</v>
      </c>
      <c r="D715" s="15"/>
      <c r="E715" s="15"/>
      <c r="F715" s="15">
        <v>250.0</v>
      </c>
      <c r="G715" s="15"/>
      <c r="H715" s="15"/>
      <c r="I715" s="15"/>
      <c r="J715" s="15"/>
      <c r="K715" s="15">
        <f t="shared" si="84"/>
        <v>250</v>
      </c>
      <c r="L715" s="15">
        <v>250.0</v>
      </c>
      <c r="M715" s="15"/>
      <c r="N715" s="15">
        <f t="shared" si="85"/>
        <v>250</v>
      </c>
      <c r="O715" s="15" t="s">
        <v>21</v>
      </c>
      <c r="P715" s="29"/>
      <c r="Q715" s="29"/>
      <c r="R715" s="29"/>
    </row>
    <row r="716" ht="15.75" customHeight="1">
      <c r="A716" s="15"/>
      <c r="B716" s="16" t="s">
        <v>1732</v>
      </c>
      <c r="C716" s="15" t="s">
        <v>1733</v>
      </c>
      <c r="D716" s="15" t="s">
        <v>1734</v>
      </c>
      <c r="E716" s="15" t="s">
        <v>84</v>
      </c>
      <c r="F716" s="15">
        <v>600.0</v>
      </c>
      <c r="G716" s="15"/>
      <c r="H716" s="15"/>
      <c r="I716" s="15"/>
      <c r="J716" s="15"/>
      <c r="K716" s="15">
        <f t="shared" si="84"/>
        <v>600</v>
      </c>
      <c r="L716" s="15">
        <v>600.0</v>
      </c>
      <c r="M716" s="15"/>
      <c r="N716" s="15">
        <f t="shared" si="85"/>
        <v>600</v>
      </c>
      <c r="O716" s="15" t="s">
        <v>21</v>
      </c>
      <c r="P716" s="29"/>
      <c r="Q716" s="29"/>
      <c r="R716" s="29"/>
    </row>
    <row r="717" ht="15.75" customHeight="1">
      <c r="A717" s="15"/>
      <c r="B717" s="16" t="s">
        <v>1735</v>
      </c>
      <c r="C717" s="15" t="s">
        <v>1736</v>
      </c>
      <c r="D717" s="15" t="s">
        <v>1737</v>
      </c>
      <c r="E717" s="15" t="s">
        <v>84</v>
      </c>
      <c r="F717" s="15">
        <v>500.0</v>
      </c>
      <c r="G717" s="15"/>
      <c r="H717" s="15"/>
      <c r="I717" s="15"/>
      <c r="J717" s="15"/>
      <c r="K717" s="15">
        <f t="shared" si="84"/>
        <v>500</v>
      </c>
      <c r="L717" s="15">
        <v>500.0</v>
      </c>
      <c r="M717" s="15"/>
      <c r="N717" s="15">
        <f t="shared" si="85"/>
        <v>500</v>
      </c>
      <c r="O717" s="15" t="s">
        <v>21</v>
      </c>
      <c r="P717" s="29"/>
      <c r="Q717" s="29"/>
      <c r="R717" s="29"/>
    </row>
    <row r="718" ht="15.75" customHeight="1">
      <c r="A718" s="15"/>
      <c r="B718" s="9" t="s">
        <v>1738</v>
      </c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1"/>
      <c r="P718" s="29"/>
      <c r="Q718" s="29"/>
      <c r="R718" s="29"/>
    </row>
    <row r="719" ht="15.75" customHeight="1">
      <c r="A719" s="15"/>
      <c r="B719" s="16" t="s">
        <v>1739</v>
      </c>
      <c r="C719" s="15" t="s">
        <v>1740</v>
      </c>
      <c r="D719" s="15" t="s">
        <v>1741</v>
      </c>
      <c r="E719" s="15" t="s">
        <v>26</v>
      </c>
      <c r="F719" s="15">
        <v>15.0</v>
      </c>
      <c r="G719" s="15"/>
      <c r="H719" s="15"/>
      <c r="I719" s="15"/>
      <c r="J719" s="15"/>
      <c r="K719" s="15">
        <f t="shared" ref="K719:K723" si="86">+(F719-(G719+H719)+I719)-J719</f>
        <v>15</v>
      </c>
      <c r="L719" s="15">
        <v>15.0</v>
      </c>
      <c r="M719" s="15"/>
      <c r="N719" s="15">
        <f t="shared" ref="N719:N723" si="87">L719-M719</f>
        <v>15</v>
      </c>
      <c r="O719" s="15" t="s">
        <v>151</v>
      </c>
      <c r="P719" s="29"/>
      <c r="Q719" s="29"/>
      <c r="R719" s="29"/>
    </row>
    <row r="720" ht="15.75" customHeight="1">
      <c r="A720" s="15"/>
      <c r="B720" s="16" t="s">
        <v>1742</v>
      </c>
      <c r="C720" s="15" t="s">
        <v>1743</v>
      </c>
      <c r="D720" s="15" t="s">
        <v>1741</v>
      </c>
      <c r="E720" s="15" t="s">
        <v>26</v>
      </c>
      <c r="F720" s="15">
        <v>250.0</v>
      </c>
      <c r="G720" s="15"/>
      <c r="H720" s="15"/>
      <c r="I720" s="15"/>
      <c r="J720" s="15"/>
      <c r="K720" s="15">
        <f t="shared" si="86"/>
        <v>250</v>
      </c>
      <c r="L720" s="15">
        <v>250.0</v>
      </c>
      <c r="M720" s="15"/>
      <c r="N720" s="15">
        <f t="shared" si="87"/>
        <v>250</v>
      </c>
      <c r="O720" s="15" t="s">
        <v>21</v>
      </c>
      <c r="P720" s="29"/>
      <c r="Q720" s="29"/>
      <c r="R720" s="29"/>
    </row>
    <row r="721" ht="15.75" customHeight="1">
      <c r="A721" s="15"/>
      <c r="B721" s="16" t="s">
        <v>1744</v>
      </c>
      <c r="C721" s="15" t="s">
        <v>1745</v>
      </c>
      <c r="D721" s="15"/>
      <c r="E721" s="15" t="s">
        <v>677</v>
      </c>
      <c r="F721" s="15">
        <v>0.0</v>
      </c>
      <c r="G721" s="15"/>
      <c r="H721" s="15"/>
      <c r="I721" s="15"/>
      <c r="J721" s="15"/>
      <c r="K721" s="15">
        <f t="shared" si="86"/>
        <v>0</v>
      </c>
      <c r="L721" s="18">
        <v>0.0</v>
      </c>
      <c r="M721" s="18"/>
      <c r="N721" s="15">
        <f t="shared" si="87"/>
        <v>0</v>
      </c>
      <c r="O721" s="15" t="s">
        <v>21</v>
      </c>
      <c r="P721" s="29"/>
      <c r="Q721" s="29"/>
      <c r="R721" s="29"/>
    </row>
    <row r="722" ht="15.75" customHeight="1">
      <c r="A722" s="15"/>
      <c r="B722" s="16" t="s">
        <v>1746</v>
      </c>
      <c r="C722" s="15" t="s">
        <v>1747</v>
      </c>
      <c r="D722" s="15"/>
      <c r="E722" s="15"/>
      <c r="F722" s="15">
        <v>0.0</v>
      </c>
      <c r="G722" s="15"/>
      <c r="H722" s="15"/>
      <c r="I722" s="15"/>
      <c r="J722" s="15"/>
      <c r="K722" s="15">
        <f t="shared" si="86"/>
        <v>0</v>
      </c>
      <c r="L722" s="18">
        <v>0.0</v>
      </c>
      <c r="M722" s="18"/>
      <c r="N722" s="15">
        <f t="shared" si="87"/>
        <v>0</v>
      </c>
      <c r="O722" s="15" t="s">
        <v>21</v>
      </c>
      <c r="P722" s="29"/>
      <c r="Q722" s="29"/>
      <c r="R722" s="29"/>
    </row>
    <row r="723" ht="15.75" customHeight="1">
      <c r="A723" s="15"/>
      <c r="B723" s="16" t="s">
        <v>1748</v>
      </c>
      <c r="C723" s="15" t="s">
        <v>1749</v>
      </c>
      <c r="D723" s="15"/>
      <c r="E723" s="15" t="s">
        <v>677</v>
      </c>
      <c r="F723" s="15">
        <v>0.0</v>
      </c>
      <c r="G723" s="15"/>
      <c r="H723" s="15"/>
      <c r="I723" s="15"/>
      <c r="J723" s="15"/>
      <c r="K723" s="15">
        <f t="shared" si="86"/>
        <v>0</v>
      </c>
      <c r="L723" s="18">
        <v>0.0</v>
      </c>
      <c r="M723" s="18"/>
      <c r="N723" s="15">
        <f t="shared" si="87"/>
        <v>0</v>
      </c>
      <c r="O723" s="15" t="s">
        <v>663</v>
      </c>
      <c r="P723" s="29"/>
      <c r="Q723" s="29"/>
      <c r="R723" s="29"/>
    </row>
    <row r="724" ht="15.75" customHeight="1">
      <c r="A724" s="15"/>
      <c r="B724" s="9" t="s">
        <v>1750</v>
      </c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1"/>
      <c r="P724" s="29"/>
      <c r="Q724" s="29"/>
      <c r="R724" s="29"/>
    </row>
    <row r="725" ht="15.75" customHeight="1">
      <c r="A725" s="15"/>
      <c r="B725" s="16" t="s">
        <v>1751</v>
      </c>
      <c r="C725" s="15" t="s">
        <v>1752</v>
      </c>
      <c r="D725" s="15" t="s">
        <v>1753</v>
      </c>
      <c r="E725" s="15" t="s">
        <v>26</v>
      </c>
      <c r="F725" s="15">
        <v>500.0</v>
      </c>
      <c r="G725" s="15"/>
      <c r="H725" s="15"/>
      <c r="I725" s="15"/>
      <c r="J725" s="15"/>
      <c r="K725" s="15">
        <f t="shared" ref="K725:K727" si="88">+(F725-(G725+H725)+I725)-J725</f>
        <v>500</v>
      </c>
      <c r="L725" s="15">
        <v>500.0</v>
      </c>
      <c r="M725" s="15"/>
      <c r="N725" s="15">
        <f t="shared" ref="N725:N727" si="89">L725-M725</f>
        <v>500</v>
      </c>
      <c r="O725" s="15" t="s">
        <v>151</v>
      </c>
      <c r="P725" s="29"/>
      <c r="Q725" s="29"/>
      <c r="R725" s="29"/>
    </row>
    <row r="726" ht="15.75" customHeight="1">
      <c r="A726" s="15"/>
      <c r="B726" s="16" t="s">
        <v>1754</v>
      </c>
      <c r="C726" s="15" t="s">
        <v>1755</v>
      </c>
      <c r="D726" s="15" t="s">
        <v>1753</v>
      </c>
      <c r="E726" s="15" t="s">
        <v>26</v>
      </c>
      <c r="F726" s="15">
        <v>2000.0</v>
      </c>
      <c r="G726" s="15"/>
      <c r="H726" s="15"/>
      <c r="I726" s="15"/>
      <c r="J726" s="15"/>
      <c r="K726" s="15">
        <f t="shared" si="88"/>
        <v>2000</v>
      </c>
      <c r="L726" s="15">
        <v>1500.0</v>
      </c>
      <c r="M726" s="18">
        <v>500.0</v>
      </c>
      <c r="N726" s="15">
        <f t="shared" si="89"/>
        <v>1000</v>
      </c>
      <c r="O726" s="15" t="s">
        <v>151</v>
      </c>
      <c r="P726" s="29"/>
      <c r="Q726" s="29"/>
      <c r="R726" s="29"/>
    </row>
    <row r="727" ht="15.75" customHeight="1">
      <c r="A727" s="15"/>
      <c r="B727" s="16" t="s">
        <v>1756</v>
      </c>
      <c r="C727" s="15" t="s">
        <v>1757</v>
      </c>
      <c r="D727" s="15" t="s">
        <v>1758</v>
      </c>
      <c r="E727" s="15" t="s">
        <v>26</v>
      </c>
      <c r="F727" s="15">
        <v>0.0</v>
      </c>
      <c r="G727" s="15"/>
      <c r="H727" s="15"/>
      <c r="I727" s="15"/>
      <c r="J727" s="15"/>
      <c r="K727" s="15">
        <f t="shared" si="88"/>
        <v>0</v>
      </c>
      <c r="L727" s="18">
        <v>0.0</v>
      </c>
      <c r="M727" s="18"/>
      <c r="N727" s="15">
        <f t="shared" si="89"/>
        <v>0</v>
      </c>
      <c r="O727" s="15" t="s">
        <v>21</v>
      </c>
      <c r="P727" s="29"/>
      <c r="Q727" s="29"/>
      <c r="R727" s="29"/>
    </row>
    <row r="728" ht="15.75" customHeight="1">
      <c r="A728" s="15"/>
      <c r="B728" s="9" t="s">
        <v>1759</v>
      </c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1"/>
      <c r="P728" s="29"/>
      <c r="Q728" s="29"/>
      <c r="R728" s="29"/>
    </row>
    <row r="729" ht="15.75" customHeight="1">
      <c r="A729" s="15"/>
      <c r="B729" s="16" t="s">
        <v>1760</v>
      </c>
      <c r="C729" s="15" t="s">
        <v>1761</v>
      </c>
      <c r="D729" s="15"/>
      <c r="E729" s="15" t="s">
        <v>26</v>
      </c>
      <c r="F729" s="15">
        <v>0.0</v>
      </c>
      <c r="G729" s="15">
        <v>0.0</v>
      </c>
      <c r="H729" s="15"/>
      <c r="I729" s="15"/>
      <c r="J729" s="15"/>
      <c r="K729" s="15">
        <f t="shared" ref="K729:K734" si="90">+(F729-(G729+H729)+I729)-J729</f>
        <v>0</v>
      </c>
      <c r="L729" s="18">
        <v>0.0</v>
      </c>
      <c r="M729" s="18"/>
      <c r="N729" s="15">
        <f t="shared" ref="N729:N734" si="91">L729-M729</f>
        <v>0</v>
      </c>
      <c r="O729" s="15" t="s">
        <v>1762</v>
      </c>
      <c r="P729" s="29"/>
      <c r="Q729" s="29"/>
      <c r="R729" s="29"/>
    </row>
    <row r="730" ht="15.75" customHeight="1">
      <c r="A730" s="15"/>
      <c r="B730" s="16" t="s">
        <v>1763</v>
      </c>
      <c r="C730" s="15" t="s">
        <v>1764</v>
      </c>
      <c r="D730" s="15"/>
      <c r="E730" s="15" t="s">
        <v>249</v>
      </c>
      <c r="F730" s="15">
        <v>300.0</v>
      </c>
      <c r="G730" s="15">
        <v>0.0</v>
      </c>
      <c r="H730" s="15"/>
      <c r="I730" s="15"/>
      <c r="J730" s="15"/>
      <c r="K730" s="15">
        <f t="shared" si="90"/>
        <v>300</v>
      </c>
      <c r="L730" s="18">
        <v>0.0</v>
      </c>
      <c r="M730" s="18"/>
      <c r="N730" s="15">
        <f t="shared" si="91"/>
        <v>0</v>
      </c>
      <c r="O730" s="15" t="s">
        <v>1762</v>
      </c>
      <c r="P730" s="29"/>
      <c r="Q730" s="29"/>
      <c r="R730" s="29"/>
    </row>
    <row r="731" ht="15.75" customHeight="1">
      <c r="A731" s="15"/>
      <c r="B731" s="16" t="s">
        <v>1765</v>
      </c>
      <c r="C731" s="15" t="s">
        <v>1766</v>
      </c>
      <c r="D731" s="15"/>
      <c r="E731" s="15" t="s">
        <v>84</v>
      </c>
      <c r="F731" s="15">
        <v>0.0</v>
      </c>
      <c r="G731" s="15">
        <v>0.0</v>
      </c>
      <c r="H731" s="15"/>
      <c r="I731" s="15">
        <v>1.0</v>
      </c>
      <c r="J731" s="15"/>
      <c r="K731" s="15">
        <f t="shared" si="90"/>
        <v>1</v>
      </c>
      <c r="L731" s="18">
        <v>0.0</v>
      </c>
      <c r="M731" s="18"/>
      <c r="N731" s="15">
        <f t="shared" si="91"/>
        <v>0</v>
      </c>
      <c r="O731" s="15" t="s">
        <v>1762</v>
      </c>
      <c r="P731" s="29"/>
      <c r="Q731" s="29"/>
      <c r="R731" s="29"/>
    </row>
    <row r="732" ht="15.75" customHeight="1">
      <c r="A732" s="15"/>
      <c r="B732" s="16" t="s">
        <v>1767</v>
      </c>
      <c r="C732" s="15" t="s">
        <v>1768</v>
      </c>
      <c r="D732" s="15"/>
      <c r="E732" s="15" t="s">
        <v>26</v>
      </c>
      <c r="F732" s="15">
        <v>440.0</v>
      </c>
      <c r="G732" s="15">
        <v>0.0</v>
      </c>
      <c r="H732" s="15"/>
      <c r="I732" s="15"/>
      <c r="J732" s="15"/>
      <c r="K732" s="15">
        <f t="shared" si="90"/>
        <v>440</v>
      </c>
      <c r="L732" s="18">
        <v>0.0</v>
      </c>
      <c r="M732" s="18"/>
      <c r="N732" s="15">
        <f t="shared" si="91"/>
        <v>0</v>
      </c>
      <c r="O732" s="15" t="s">
        <v>1762</v>
      </c>
      <c r="P732" s="29"/>
      <c r="Q732" s="29"/>
      <c r="R732" s="29"/>
    </row>
    <row r="733" ht="15.75" customHeight="1">
      <c r="A733" s="15"/>
      <c r="B733" s="16" t="s">
        <v>1769</v>
      </c>
      <c r="C733" s="15" t="s">
        <v>1770</v>
      </c>
      <c r="D733" s="15"/>
      <c r="E733" s="15"/>
      <c r="F733" s="15"/>
      <c r="G733" s="15"/>
      <c r="H733" s="15"/>
      <c r="I733" s="15">
        <v>1.0</v>
      </c>
      <c r="J733" s="15"/>
      <c r="K733" s="15">
        <f t="shared" si="90"/>
        <v>1</v>
      </c>
      <c r="L733" s="18">
        <v>0.0</v>
      </c>
      <c r="M733" s="18"/>
      <c r="N733" s="15">
        <f t="shared" si="91"/>
        <v>0</v>
      </c>
      <c r="O733" s="15" t="s">
        <v>1762</v>
      </c>
      <c r="P733" s="29"/>
      <c r="Q733" s="29"/>
      <c r="R733" s="29"/>
    </row>
    <row r="734" ht="15.75" customHeight="1">
      <c r="A734" s="15"/>
      <c r="B734" s="16" t="s">
        <v>1771</v>
      </c>
      <c r="C734" s="15" t="s">
        <v>1772</v>
      </c>
      <c r="D734" s="15"/>
      <c r="E734" s="15"/>
      <c r="F734" s="15"/>
      <c r="G734" s="15"/>
      <c r="H734" s="15"/>
      <c r="I734" s="15">
        <v>1.0</v>
      </c>
      <c r="J734" s="15"/>
      <c r="K734" s="15">
        <f t="shared" si="90"/>
        <v>1</v>
      </c>
      <c r="L734" s="18">
        <v>0.0</v>
      </c>
      <c r="M734" s="18"/>
      <c r="N734" s="15">
        <f t="shared" si="91"/>
        <v>0</v>
      </c>
      <c r="O734" s="15" t="s">
        <v>1762</v>
      </c>
      <c r="P734" s="29"/>
      <c r="Q734" s="29"/>
      <c r="R734" s="29"/>
    </row>
    <row r="735" ht="15.75" customHeight="1">
      <c r="A735" s="15"/>
      <c r="B735" s="9" t="s">
        <v>1773</v>
      </c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1"/>
      <c r="P735" s="29"/>
      <c r="Q735" s="29"/>
      <c r="R735" s="29"/>
    </row>
    <row r="736" ht="15.75" customHeight="1">
      <c r="A736" s="15"/>
      <c r="B736" s="16" t="s">
        <v>1774</v>
      </c>
      <c r="C736" s="15" t="s">
        <v>1775</v>
      </c>
      <c r="D736" s="15"/>
      <c r="E736" s="15"/>
      <c r="F736" s="15">
        <v>0.0</v>
      </c>
      <c r="G736" s="15">
        <v>0.0</v>
      </c>
      <c r="H736" s="15"/>
      <c r="I736" s="15"/>
      <c r="J736" s="15"/>
      <c r="K736" s="15">
        <f t="shared" ref="K736:K753" si="92">+(F736-(G736+H736)+I736)-J736</f>
        <v>0</v>
      </c>
      <c r="L736" s="18">
        <v>0.0</v>
      </c>
      <c r="M736" s="18"/>
      <c r="N736" s="15">
        <f t="shared" ref="N736:N753" si="93">L736-M736</f>
        <v>0</v>
      </c>
      <c r="O736" s="15"/>
      <c r="P736" s="29"/>
      <c r="Q736" s="29"/>
      <c r="R736" s="29"/>
    </row>
    <row r="737" ht="15.75" customHeight="1">
      <c r="A737" s="15"/>
      <c r="B737" s="16" t="s">
        <v>1776</v>
      </c>
      <c r="C737" s="15" t="s">
        <v>1777</v>
      </c>
      <c r="D737" s="15"/>
      <c r="E737" s="15"/>
      <c r="F737" s="15">
        <v>1.0</v>
      </c>
      <c r="G737" s="15">
        <v>0.0</v>
      </c>
      <c r="H737" s="15"/>
      <c r="I737" s="15"/>
      <c r="J737" s="15"/>
      <c r="K737" s="15">
        <f t="shared" si="92"/>
        <v>1</v>
      </c>
      <c r="L737" s="18">
        <v>0.0</v>
      </c>
      <c r="M737" s="18"/>
      <c r="N737" s="15">
        <f t="shared" si="93"/>
        <v>0</v>
      </c>
      <c r="O737" s="15" t="s">
        <v>1546</v>
      </c>
      <c r="P737" s="29"/>
      <c r="Q737" s="29"/>
      <c r="R737" s="29"/>
    </row>
    <row r="738" ht="15.75" customHeight="1">
      <c r="A738" s="15"/>
      <c r="B738" s="16" t="s">
        <v>1778</v>
      </c>
      <c r="C738" s="15" t="s">
        <v>1779</v>
      </c>
      <c r="D738" s="15"/>
      <c r="E738" s="15"/>
      <c r="F738" s="15">
        <v>2.0</v>
      </c>
      <c r="G738" s="15">
        <v>0.0</v>
      </c>
      <c r="H738" s="15"/>
      <c r="I738" s="15"/>
      <c r="J738" s="15"/>
      <c r="K738" s="15">
        <f t="shared" si="92"/>
        <v>2</v>
      </c>
      <c r="L738" s="18">
        <v>0.0</v>
      </c>
      <c r="M738" s="18"/>
      <c r="N738" s="15">
        <f t="shared" si="93"/>
        <v>0</v>
      </c>
      <c r="O738" s="15" t="s">
        <v>1546</v>
      </c>
      <c r="P738" s="29"/>
      <c r="Q738" s="29"/>
      <c r="R738" s="29"/>
    </row>
    <row r="739" ht="15.75" customHeight="1">
      <c r="A739" s="15"/>
      <c r="B739" s="16" t="s">
        <v>1780</v>
      </c>
      <c r="C739" s="15" t="s">
        <v>1781</v>
      </c>
      <c r="D739" s="15"/>
      <c r="E739" s="15"/>
      <c r="F739" s="15">
        <v>0.0</v>
      </c>
      <c r="G739" s="15"/>
      <c r="H739" s="15"/>
      <c r="I739" s="15"/>
      <c r="J739" s="15"/>
      <c r="K739" s="15">
        <f t="shared" si="92"/>
        <v>0</v>
      </c>
      <c r="L739" s="18">
        <v>0.0</v>
      </c>
      <c r="M739" s="18"/>
      <c r="N739" s="15">
        <f t="shared" si="93"/>
        <v>0</v>
      </c>
      <c r="O739" s="15"/>
      <c r="P739" s="29"/>
      <c r="Q739" s="29"/>
      <c r="R739" s="29"/>
    </row>
    <row r="740" ht="15.75" customHeight="1">
      <c r="A740" s="15"/>
      <c r="B740" s="16" t="s">
        <v>1782</v>
      </c>
      <c r="C740" s="15" t="s">
        <v>1783</v>
      </c>
      <c r="D740" s="15"/>
      <c r="E740" s="15"/>
      <c r="F740" s="15">
        <v>500.0</v>
      </c>
      <c r="G740" s="15"/>
      <c r="H740" s="15"/>
      <c r="I740" s="15"/>
      <c r="J740" s="15"/>
      <c r="K740" s="15">
        <f t="shared" si="92"/>
        <v>500</v>
      </c>
      <c r="L740" s="15">
        <v>500.0</v>
      </c>
      <c r="M740" s="15"/>
      <c r="N740" s="15">
        <f t="shared" si="93"/>
        <v>500</v>
      </c>
      <c r="O740" s="15"/>
      <c r="P740" s="29"/>
      <c r="Q740" s="29"/>
      <c r="R740" s="29"/>
    </row>
    <row r="741" ht="15.75" customHeight="1">
      <c r="A741" s="15"/>
      <c r="B741" s="16" t="s">
        <v>1784</v>
      </c>
      <c r="C741" s="15" t="s">
        <v>1785</v>
      </c>
      <c r="D741" s="15"/>
      <c r="E741" s="15"/>
      <c r="F741" s="15">
        <v>0.0</v>
      </c>
      <c r="G741" s="15"/>
      <c r="H741" s="15"/>
      <c r="I741" s="15">
        <v>1.0</v>
      </c>
      <c r="J741" s="15"/>
      <c r="K741" s="15">
        <f t="shared" si="92"/>
        <v>1</v>
      </c>
      <c r="L741" s="18">
        <v>0.0</v>
      </c>
      <c r="M741" s="18"/>
      <c r="N741" s="15">
        <f t="shared" si="93"/>
        <v>0</v>
      </c>
      <c r="O741" s="15" t="s">
        <v>1786</v>
      </c>
      <c r="P741" s="29"/>
      <c r="Q741" s="29"/>
      <c r="R741" s="29"/>
    </row>
    <row r="742" ht="15.75" customHeight="1">
      <c r="A742" s="15"/>
      <c r="B742" s="16" t="s">
        <v>1787</v>
      </c>
      <c r="C742" s="15" t="s">
        <v>1788</v>
      </c>
      <c r="D742" s="15"/>
      <c r="E742" s="15"/>
      <c r="F742" s="15">
        <v>0.5</v>
      </c>
      <c r="G742" s="15"/>
      <c r="H742" s="15"/>
      <c r="I742" s="15"/>
      <c r="J742" s="15"/>
      <c r="K742" s="15">
        <f t="shared" si="92"/>
        <v>0.5</v>
      </c>
      <c r="L742" s="15">
        <v>0.5</v>
      </c>
      <c r="M742" s="15"/>
      <c r="N742" s="15">
        <f t="shared" si="93"/>
        <v>0.5</v>
      </c>
      <c r="O742" s="15" t="s">
        <v>60</v>
      </c>
      <c r="P742" s="29"/>
      <c r="Q742" s="29"/>
      <c r="R742" s="29"/>
    </row>
    <row r="743" ht="15.75" customHeight="1">
      <c r="A743" s="15"/>
      <c r="B743" s="16" t="s">
        <v>1789</v>
      </c>
      <c r="C743" s="15" t="s">
        <v>1790</v>
      </c>
      <c r="D743" s="15"/>
      <c r="E743" s="15"/>
      <c r="F743" s="15">
        <v>840.0</v>
      </c>
      <c r="G743" s="15"/>
      <c r="H743" s="15"/>
      <c r="I743" s="15"/>
      <c r="J743" s="15"/>
      <c r="K743" s="15">
        <f t="shared" si="92"/>
        <v>840</v>
      </c>
      <c r="L743" s="18">
        <v>0.0</v>
      </c>
      <c r="M743" s="18"/>
      <c r="N743" s="15">
        <f t="shared" si="93"/>
        <v>0</v>
      </c>
      <c r="O743" s="15" t="s">
        <v>1762</v>
      </c>
      <c r="P743" s="29"/>
      <c r="Q743" s="29"/>
      <c r="R743" s="29"/>
    </row>
    <row r="744" ht="15.75" customHeight="1">
      <c r="A744" s="15"/>
      <c r="B744" s="16" t="s">
        <v>1791</v>
      </c>
      <c r="C744" s="15" t="s">
        <v>1792</v>
      </c>
      <c r="D744" s="15" t="s">
        <v>1793</v>
      </c>
      <c r="E744" s="15"/>
      <c r="F744" s="15">
        <v>500.0</v>
      </c>
      <c r="G744" s="15"/>
      <c r="H744" s="15"/>
      <c r="I744" s="15"/>
      <c r="J744" s="15"/>
      <c r="K744" s="15">
        <f t="shared" si="92"/>
        <v>500</v>
      </c>
      <c r="L744" s="15">
        <v>500.0</v>
      </c>
      <c r="M744" s="15"/>
      <c r="N744" s="15">
        <f t="shared" si="93"/>
        <v>500</v>
      </c>
      <c r="O744" s="15" t="s">
        <v>151</v>
      </c>
      <c r="P744" s="29"/>
      <c r="Q744" s="29"/>
      <c r="R744" s="29"/>
    </row>
    <row r="745" ht="15.75" customHeight="1">
      <c r="A745" s="15"/>
      <c r="B745" s="16" t="s">
        <v>1794</v>
      </c>
      <c r="C745" s="15" t="s">
        <v>1795</v>
      </c>
      <c r="D745" s="15"/>
      <c r="E745" s="15"/>
      <c r="F745" s="15">
        <v>0.0</v>
      </c>
      <c r="G745" s="15"/>
      <c r="H745" s="15"/>
      <c r="I745" s="15"/>
      <c r="J745" s="15"/>
      <c r="K745" s="15">
        <f t="shared" si="92"/>
        <v>0</v>
      </c>
      <c r="L745" s="18">
        <v>0.0</v>
      </c>
      <c r="M745" s="18"/>
      <c r="N745" s="15">
        <f t="shared" si="93"/>
        <v>0</v>
      </c>
      <c r="O745" s="15"/>
      <c r="P745" s="29"/>
      <c r="Q745" s="29"/>
      <c r="R745" s="29"/>
    </row>
    <row r="746" ht="15.75" customHeight="1">
      <c r="A746" s="15"/>
      <c r="B746" s="16" t="s">
        <v>1796</v>
      </c>
      <c r="C746" s="15" t="s">
        <v>1766</v>
      </c>
      <c r="D746" s="15"/>
      <c r="E746" s="15"/>
      <c r="F746" s="15">
        <v>2.0</v>
      </c>
      <c r="G746" s="15"/>
      <c r="H746" s="15"/>
      <c r="I746" s="15"/>
      <c r="J746" s="15"/>
      <c r="K746" s="15">
        <f t="shared" si="92"/>
        <v>2</v>
      </c>
      <c r="L746" s="18">
        <v>0.0</v>
      </c>
      <c r="M746" s="18"/>
      <c r="N746" s="15">
        <f t="shared" si="93"/>
        <v>0</v>
      </c>
      <c r="O746" s="15" t="s">
        <v>1797</v>
      </c>
      <c r="P746" s="29"/>
      <c r="Q746" s="29"/>
      <c r="R746" s="29"/>
    </row>
    <row r="747" ht="15.75" customHeight="1">
      <c r="A747" s="15"/>
      <c r="B747" s="16" t="s">
        <v>1798</v>
      </c>
      <c r="C747" s="15" t="s">
        <v>1799</v>
      </c>
      <c r="D747" s="15"/>
      <c r="E747" s="15"/>
      <c r="F747" s="15">
        <v>0.0</v>
      </c>
      <c r="G747" s="15"/>
      <c r="H747" s="15"/>
      <c r="I747" s="15"/>
      <c r="J747" s="15"/>
      <c r="K747" s="15">
        <f t="shared" si="92"/>
        <v>0</v>
      </c>
      <c r="L747" s="18">
        <v>0.0</v>
      </c>
      <c r="M747" s="18"/>
      <c r="N747" s="15">
        <f t="shared" si="93"/>
        <v>0</v>
      </c>
      <c r="O747" s="15"/>
      <c r="P747" s="29"/>
      <c r="Q747" s="29"/>
      <c r="R747" s="29"/>
    </row>
    <row r="748" ht="15.75" customHeight="1">
      <c r="A748" s="15"/>
      <c r="B748" s="16" t="s">
        <v>1800</v>
      </c>
      <c r="C748" s="15" t="s">
        <v>1801</v>
      </c>
      <c r="D748" s="15"/>
      <c r="E748" s="15"/>
      <c r="F748" s="15">
        <v>0.0</v>
      </c>
      <c r="G748" s="15"/>
      <c r="H748" s="15"/>
      <c r="I748" s="15"/>
      <c r="J748" s="15"/>
      <c r="K748" s="15">
        <f t="shared" si="92"/>
        <v>0</v>
      </c>
      <c r="L748" s="18">
        <v>0.0</v>
      </c>
      <c r="M748" s="18"/>
      <c r="N748" s="15">
        <f t="shared" si="93"/>
        <v>0</v>
      </c>
      <c r="O748" s="15" t="s">
        <v>1802</v>
      </c>
      <c r="P748" s="29"/>
      <c r="Q748" s="29"/>
      <c r="R748" s="29"/>
    </row>
    <row r="749" ht="15.75" customHeight="1">
      <c r="A749" s="15"/>
      <c r="B749" s="16" t="s">
        <v>1803</v>
      </c>
      <c r="C749" s="15" t="s">
        <v>1804</v>
      </c>
      <c r="D749" s="15"/>
      <c r="E749" s="15"/>
      <c r="F749" s="15">
        <v>0.0</v>
      </c>
      <c r="G749" s="15"/>
      <c r="H749" s="15"/>
      <c r="I749" s="15"/>
      <c r="J749" s="15"/>
      <c r="K749" s="15">
        <f t="shared" si="92"/>
        <v>0</v>
      </c>
      <c r="L749" s="18">
        <v>0.0</v>
      </c>
      <c r="M749" s="18"/>
      <c r="N749" s="15">
        <f t="shared" si="93"/>
        <v>0</v>
      </c>
      <c r="O749" s="15"/>
      <c r="P749" s="29"/>
      <c r="Q749" s="29"/>
      <c r="R749" s="29"/>
    </row>
    <row r="750" ht="15.75" customHeight="1">
      <c r="A750" s="15"/>
      <c r="B750" s="16" t="s">
        <v>1805</v>
      </c>
      <c r="C750" s="15" t="s">
        <v>1806</v>
      </c>
      <c r="D750" s="15"/>
      <c r="E750" s="15"/>
      <c r="F750" s="15">
        <v>0.0</v>
      </c>
      <c r="G750" s="15"/>
      <c r="H750" s="15"/>
      <c r="I750" s="15"/>
      <c r="J750" s="15"/>
      <c r="K750" s="15">
        <f t="shared" si="92"/>
        <v>0</v>
      </c>
      <c r="L750" s="18">
        <v>0.0</v>
      </c>
      <c r="M750" s="18"/>
      <c r="N750" s="15">
        <f t="shared" si="93"/>
        <v>0</v>
      </c>
      <c r="O750" s="15" t="s">
        <v>1807</v>
      </c>
      <c r="P750" s="29"/>
      <c r="Q750" s="29"/>
      <c r="R750" s="29"/>
    </row>
    <row r="751" ht="15.75" customHeight="1">
      <c r="A751" s="15"/>
      <c r="B751" s="16" t="s">
        <v>1808</v>
      </c>
      <c r="C751" s="15" t="s">
        <v>1809</v>
      </c>
      <c r="D751" s="15"/>
      <c r="E751" s="15"/>
      <c r="F751" s="15">
        <v>400.0</v>
      </c>
      <c r="G751" s="15"/>
      <c r="H751" s="15"/>
      <c r="I751" s="15"/>
      <c r="J751" s="15"/>
      <c r="K751" s="15">
        <f t="shared" si="92"/>
        <v>400</v>
      </c>
      <c r="L751" s="18">
        <v>0.0</v>
      </c>
      <c r="M751" s="18"/>
      <c r="N751" s="15">
        <f t="shared" si="93"/>
        <v>0</v>
      </c>
      <c r="O751" s="15" t="s">
        <v>1762</v>
      </c>
      <c r="P751" s="29"/>
      <c r="Q751" s="29"/>
      <c r="R751" s="29"/>
    </row>
    <row r="752" ht="15.75" customHeight="1">
      <c r="A752" s="15"/>
      <c r="B752" s="16" t="s">
        <v>1810</v>
      </c>
      <c r="C752" s="15" t="s">
        <v>1811</v>
      </c>
      <c r="D752" s="15"/>
      <c r="E752" s="15"/>
      <c r="F752" s="15">
        <v>0.0</v>
      </c>
      <c r="G752" s="15"/>
      <c r="H752" s="15"/>
      <c r="I752" s="15"/>
      <c r="J752" s="15"/>
      <c r="K752" s="15">
        <f t="shared" si="92"/>
        <v>0</v>
      </c>
      <c r="L752" s="18">
        <v>0.0</v>
      </c>
      <c r="M752" s="18"/>
      <c r="N752" s="15">
        <f t="shared" si="93"/>
        <v>0</v>
      </c>
      <c r="O752" s="15" t="s">
        <v>1812</v>
      </c>
      <c r="P752" s="29"/>
      <c r="Q752" s="29"/>
      <c r="R752" s="29"/>
    </row>
    <row r="753" ht="15.75" customHeight="1">
      <c r="A753" s="15"/>
      <c r="B753" s="16" t="s">
        <v>1813</v>
      </c>
      <c r="C753" s="15" t="s">
        <v>1814</v>
      </c>
      <c r="D753" s="15"/>
      <c r="E753" s="15"/>
      <c r="F753" s="15">
        <v>0.0</v>
      </c>
      <c r="G753" s="15"/>
      <c r="H753" s="15"/>
      <c r="I753" s="15"/>
      <c r="J753" s="15"/>
      <c r="K753" s="15">
        <f t="shared" si="92"/>
        <v>0</v>
      </c>
      <c r="L753" s="18">
        <v>0.0</v>
      </c>
      <c r="M753" s="18"/>
      <c r="N753" s="15">
        <f t="shared" si="93"/>
        <v>0</v>
      </c>
      <c r="O753" s="15"/>
      <c r="P753" s="29"/>
      <c r="Q753" s="29"/>
      <c r="R753" s="29"/>
    </row>
    <row r="754" ht="15.75" customHeight="1">
      <c r="A754" s="9" t="s">
        <v>1815</v>
      </c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1"/>
      <c r="P754" s="29"/>
      <c r="Q754" s="29"/>
      <c r="R754" s="29"/>
    </row>
    <row r="755" ht="15.75" customHeight="1">
      <c r="A755" s="15"/>
      <c r="B755" s="16" t="s">
        <v>1816</v>
      </c>
      <c r="C755" s="15" t="s">
        <v>1817</v>
      </c>
      <c r="D755" s="15"/>
      <c r="E755" s="15" t="s">
        <v>26</v>
      </c>
      <c r="F755" s="15">
        <v>5.0</v>
      </c>
      <c r="G755" s="15"/>
      <c r="H755" s="15"/>
      <c r="I755" s="15">
        <v>20.0</v>
      </c>
      <c r="J755" s="15">
        <v>4.0</v>
      </c>
      <c r="K755" s="15">
        <f t="shared" ref="K755:K762" si="94">+(F755-(G755+H755)+I755)-J755</f>
        <v>21</v>
      </c>
      <c r="L755" s="15">
        <v>0.5</v>
      </c>
      <c r="M755" s="18">
        <v>0.2</v>
      </c>
      <c r="N755" s="15">
        <f t="shared" ref="N755:N762" si="95">L755-M755</f>
        <v>0.3</v>
      </c>
      <c r="O755" s="15" t="s">
        <v>60</v>
      </c>
      <c r="P755" s="29"/>
      <c r="Q755" s="29"/>
      <c r="R755" s="29"/>
    </row>
    <row r="756" ht="15.75" customHeight="1">
      <c r="A756" s="15"/>
      <c r="B756" s="16" t="s">
        <v>1818</v>
      </c>
      <c r="C756" s="15" t="s">
        <v>1819</v>
      </c>
      <c r="D756" s="15" t="s">
        <v>1176</v>
      </c>
      <c r="E756" s="15" t="s">
        <v>50</v>
      </c>
      <c r="F756" s="15">
        <v>0.0</v>
      </c>
      <c r="G756" s="15"/>
      <c r="H756" s="15"/>
      <c r="I756" s="15"/>
      <c r="J756" s="15"/>
      <c r="K756" s="15">
        <f t="shared" si="94"/>
        <v>0</v>
      </c>
      <c r="L756" s="18">
        <v>0.0</v>
      </c>
      <c r="M756" s="18"/>
      <c r="N756" s="15">
        <f t="shared" si="95"/>
        <v>0</v>
      </c>
      <c r="O756" s="15" t="s">
        <v>60</v>
      </c>
      <c r="P756" s="29"/>
      <c r="Q756" s="29"/>
      <c r="R756" s="29"/>
    </row>
    <row r="757" ht="15.75" customHeight="1">
      <c r="A757" s="15"/>
      <c r="B757" s="16" t="s">
        <v>1820</v>
      </c>
      <c r="C757" s="15" t="s">
        <v>1821</v>
      </c>
      <c r="D757" s="15"/>
      <c r="E757" s="15" t="s">
        <v>84</v>
      </c>
      <c r="F757" s="15">
        <v>0.0</v>
      </c>
      <c r="G757" s="15"/>
      <c r="H757" s="15"/>
      <c r="I757" s="15"/>
      <c r="J757" s="15"/>
      <c r="K757" s="15">
        <f t="shared" si="94"/>
        <v>0</v>
      </c>
      <c r="L757" s="18">
        <v>0.0</v>
      </c>
      <c r="M757" s="18"/>
      <c r="N757" s="15">
        <f t="shared" si="95"/>
        <v>0</v>
      </c>
      <c r="O757" s="15"/>
      <c r="P757" s="29"/>
      <c r="Q757" s="29"/>
      <c r="R757" s="29"/>
    </row>
    <row r="758" ht="15.75" customHeight="1">
      <c r="A758" s="15"/>
      <c r="B758" s="16" t="s">
        <v>1822</v>
      </c>
      <c r="C758" s="15" t="s">
        <v>1823</v>
      </c>
      <c r="D758" s="15"/>
      <c r="E758" s="15" t="s">
        <v>249</v>
      </c>
      <c r="F758" s="15">
        <v>1.0</v>
      </c>
      <c r="G758" s="15"/>
      <c r="H758" s="15"/>
      <c r="I758" s="15"/>
      <c r="J758" s="15"/>
      <c r="K758" s="15">
        <f t="shared" si="94"/>
        <v>1</v>
      </c>
      <c r="L758" s="18">
        <v>0.0</v>
      </c>
      <c r="M758" s="18"/>
      <c r="N758" s="15">
        <f t="shared" si="95"/>
        <v>0</v>
      </c>
      <c r="O758" s="15" t="s">
        <v>60</v>
      </c>
      <c r="P758" s="29"/>
      <c r="Q758" s="29"/>
      <c r="R758" s="29"/>
    </row>
    <row r="759" ht="15.75" customHeight="1">
      <c r="A759" s="15"/>
      <c r="B759" s="16" t="s">
        <v>1824</v>
      </c>
      <c r="C759" s="15" t="s">
        <v>1825</v>
      </c>
      <c r="D759" s="15"/>
      <c r="E759" s="15"/>
      <c r="F759" s="15">
        <v>0.0</v>
      </c>
      <c r="G759" s="15"/>
      <c r="H759" s="15"/>
      <c r="I759" s="15"/>
      <c r="J759" s="15"/>
      <c r="K759" s="15">
        <f t="shared" si="94"/>
        <v>0</v>
      </c>
      <c r="L759" s="18">
        <v>0.0</v>
      </c>
      <c r="M759" s="18"/>
      <c r="N759" s="15">
        <f t="shared" si="95"/>
        <v>0</v>
      </c>
      <c r="O759" s="15" t="s">
        <v>60</v>
      </c>
      <c r="P759" s="29"/>
      <c r="Q759" s="29"/>
      <c r="R759" s="29"/>
    </row>
    <row r="760" ht="15.75" customHeight="1">
      <c r="A760" s="15"/>
      <c r="B760" s="16" t="s">
        <v>1826</v>
      </c>
      <c r="C760" s="15" t="s">
        <v>1827</v>
      </c>
      <c r="D760" s="15"/>
      <c r="E760" s="15"/>
      <c r="F760" s="15">
        <v>0.0</v>
      </c>
      <c r="G760" s="15"/>
      <c r="H760" s="15"/>
      <c r="I760" s="15"/>
      <c r="J760" s="15"/>
      <c r="K760" s="15">
        <f t="shared" si="94"/>
        <v>0</v>
      </c>
      <c r="L760" s="18">
        <v>50.0</v>
      </c>
      <c r="M760" s="18"/>
      <c r="N760" s="15">
        <f t="shared" si="95"/>
        <v>50</v>
      </c>
      <c r="O760" s="15" t="s">
        <v>1828</v>
      </c>
      <c r="P760" s="29"/>
      <c r="Q760" s="29"/>
      <c r="R760" s="29"/>
    </row>
    <row r="761" ht="15.75" customHeight="1">
      <c r="A761" s="15"/>
      <c r="B761" s="16" t="s">
        <v>1829</v>
      </c>
      <c r="C761" s="15" t="s">
        <v>1830</v>
      </c>
      <c r="D761" s="15"/>
      <c r="E761" s="15"/>
      <c r="F761" s="15">
        <v>11.0</v>
      </c>
      <c r="G761" s="15"/>
      <c r="H761" s="15"/>
      <c r="I761" s="15"/>
      <c r="J761" s="15"/>
      <c r="K761" s="15">
        <f t="shared" si="94"/>
        <v>11</v>
      </c>
      <c r="L761" s="18">
        <v>0.0</v>
      </c>
      <c r="M761" s="18"/>
      <c r="N761" s="15">
        <f t="shared" si="95"/>
        <v>0</v>
      </c>
      <c r="O761" s="15" t="s">
        <v>60</v>
      </c>
      <c r="P761" s="29"/>
      <c r="Q761" s="29"/>
      <c r="R761" s="29"/>
    </row>
    <row r="762" ht="15.75" customHeight="1">
      <c r="A762" s="15"/>
      <c r="B762" s="16" t="s">
        <v>1831</v>
      </c>
      <c r="C762" s="15" t="s">
        <v>1832</v>
      </c>
      <c r="D762" s="15"/>
      <c r="E762" s="15"/>
      <c r="F762" s="15">
        <v>6.0</v>
      </c>
      <c r="G762" s="15"/>
      <c r="H762" s="15"/>
      <c r="I762" s="15"/>
      <c r="J762" s="15"/>
      <c r="K762" s="15">
        <f t="shared" si="94"/>
        <v>6</v>
      </c>
      <c r="L762" s="18">
        <v>0.0</v>
      </c>
      <c r="M762" s="18"/>
      <c r="N762" s="15">
        <f t="shared" si="95"/>
        <v>0</v>
      </c>
      <c r="O762" s="15" t="s">
        <v>60</v>
      </c>
      <c r="P762" s="29"/>
      <c r="Q762" s="29"/>
      <c r="R762" s="29"/>
    </row>
    <row r="763" ht="15.75" customHeight="1">
      <c r="A763" s="9" t="s">
        <v>1833</v>
      </c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1"/>
      <c r="P763" s="29"/>
      <c r="Q763" s="29"/>
      <c r="R763" s="29"/>
    </row>
    <row r="764" ht="15.75" customHeight="1">
      <c r="A764" s="15"/>
      <c r="B764" s="16" t="s">
        <v>1834</v>
      </c>
      <c r="C764" s="15" t="s">
        <v>1835</v>
      </c>
      <c r="D764" s="15" t="s">
        <v>1836</v>
      </c>
      <c r="E764" s="15" t="s">
        <v>50</v>
      </c>
      <c r="F764" s="15">
        <v>3.0</v>
      </c>
      <c r="G764" s="15"/>
      <c r="H764" s="15"/>
      <c r="I764" s="15"/>
      <c r="J764" s="15"/>
      <c r="K764" s="15">
        <f>+(F764-(G764+H764)+I764)-J764</f>
        <v>3</v>
      </c>
      <c r="L764" s="18">
        <v>1.0</v>
      </c>
      <c r="M764" s="18"/>
      <c r="N764" s="15">
        <f>L764-M764</f>
        <v>1</v>
      </c>
      <c r="O764" s="15" t="s">
        <v>60</v>
      </c>
      <c r="P764" s="29"/>
      <c r="Q764" s="29"/>
      <c r="R764" s="29"/>
    </row>
    <row r="765" ht="15.75" customHeight="1">
      <c r="A765" s="9" t="s">
        <v>1837</v>
      </c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1"/>
      <c r="P765" s="29"/>
      <c r="Q765" s="29"/>
      <c r="R765" s="29"/>
    </row>
    <row r="766" ht="15.75" customHeight="1">
      <c r="A766" s="15"/>
      <c r="B766" s="16" t="s">
        <v>1838</v>
      </c>
      <c r="C766" s="15" t="s">
        <v>1839</v>
      </c>
      <c r="D766" s="15" t="s">
        <v>1840</v>
      </c>
      <c r="E766" s="15" t="s">
        <v>26</v>
      </c>
      <c r="F766" s="15">
        <v>250.0</v>
      </c>
      <c r="G766" s="15"/>
      <c r="H766" s="15"/>
      <c r="I766" s="15"/>
      <c r="J766" s="15"/>
      <c r="K766" s="15">
        <f t="shared" ref="K766:K778" si="96">+(F766-(G766+H766)+I766)-J766</f>
        <v>250</v>
      </c>
      <c r="L766" s="15">
        <v>250.0</v>
      </c>
      <c r="M766" s="15"/>
      <c r="N766" s="15">
        <f t="shared" ref="N766:N778" si="97">L766-M766</f>
        <v>250</v>
      </c>
      <c r="O766" s="15" t="s">
        <v>21</v>
      </c>
      <c r="P766" s="29"/>
      <c r="Q766" s="29"/>
      <c r="R766" s="29"/>
    </row>
    <row r="767" ht="15.75" customHeight="1">
      <c r="A767" s="15"/>
      <c r="B767" s="16" t="s">
        <v>1841</v>
      </c>
      <c r="C767" s="15" t="s">
        <v>1842</v>
      </c>
      <c r="D767" s="15" t="s">
        <v>1843</v>
      </c>
      <c r="E767" s="15" t="s">
        <v>26</v>
      </c>
      <c r="F767" s="15">
        <v>0.0</v>
      </c>
      <c r="G767" s="15"/>
      <c r="H767" s="15"/>
      <c r="I767" s="15"/>
      <c r="J767" s="15"/>
      <c r="K767" s="15">
        <f t="shared" si="96"/>
        <v>0</v>
      </c>
      <c r="L767" s="15">
        <v>25.0</v>
      </c>
      <c r="M767" s="15"/>
      <c r="N767" s="15">
        <f t="shared" si="97"/>
        <v>25</v>
      </c>
      <c r="O767" s="15" t="s">
        <v>21</v>
      </c>
      <c r="P767" s="29"/>
      <c r="Q767" s="29"/>
      <c r="R767" s="29"/>
    </row>
    <row r="768" ht="15.75" customHeight="1">
      <c r="A768" s="15"/>
      <c r="B768" s="16" t="s">
        <v>1844</v>
      </c>
      <c r="C768" s="15" t="s">
        <v>1845</v>
      </c>
      <c r="D768" s="15" t="s">
        <v>1846</v>
      </c>
      <c r="E768" s="15" t="s">
        <v>26</v>
      </c>
      <c r="F768" s="15">
        <v>2000.0</v>
      </c>
      <c r="G768" s="15"/>
      <c r="H768" s="15"/>
      <c r="I768" s="15"/>
      <c r="J768" s="15"/>
      <c r="K768" s="15">
        <f t="shared" si="96"/>
        <v>2000</v>
      </c>
      <c r="L768" s="15">
        <v>1000.0</v>
      </c>
      <c r="M768" s="15"/>
      <c r="N768" s="15">
        <f t="shared" si="97"/>
        <v>1000</v>
      </c>
      <c r="O768" s="15" t="s">
        <v>60</v>
      </c>
      <c r="P768" s="29"/>
      <c r="Q768" s="29"/>
      <c r="R768" s="29"/>
    </row>
    <row r="769" ht="15.75" customHeight="1">
      <c r="A769" s="15"/>
      <c r="B769" s="16" t="s">
        <v>1847</v>
      </c>
      <c r="C769" s="15" t="s">
        <v>1848</v>
      </c>
      <c r="D769" s="15"/>
      <c r="E769" s="15" t="s">
        <v>26</v>
      </c>
      <c r="F769" s="15">
        <v>10.0</v>
      </c>
      <c r="G769" s="15"/>
      <c r="H769" s="15"/>
      <c r="I769" s="15"/>
      <c r="J769" s="15"/>
      <c r="K769" s="15">
        <f t="shared" si="96"/>
        <v>10</v>
      </c>
      <c r="L769" s="15">
        <v>10.0</v>
      </c>
      <c r="M769" s="15"/>
      <c r="N769" s="15">
        <f t="shared" si="97"/>
        <v>10</v>
      </c>
      <c r="O769" s="15" t="s">
        <v>21</v>
      </c>
      <c r="P769" s="29"/>
      <c r="Q769" s="29"/>
      <c r="R769" s="29"/>
    </row>
    <row r="770" ht="15.75" customHeight="1">
      <c r="A770" s="15"/>
      <c r="B770" s="16" t="s">
        <v>1849</v>
      </c>
      <c r="C770" s="15" t="s">
        <v>1850</v>
      </c>
      <c r="D770" s="15"/>
      <c r="E770" s="15" t="s">
        <v>26</v>
      </c>
      <c r="F770" s="15">
        <v>0.0</v>
      </c>
      <c r="G770" s="15"/>
      <c r="H770" s="15"/>
      <c r="I770" s="15"/>
      <c r="J770" s="15"/>
      <c r="K770" s="15">
        <f t="shared" si="96"/>
        <v>0</v>
      </c>
      <c r="L770" s="18">
        <v>0.0</v>
      </c>
      <c r="M770" s="18"/>
      <c r="N770" s="15">
        <f t="shared" si="97"/>
        <v>0</v>
      </c>
      <c r="O770" s="15" t="s">
        <v>21</v>
      </c>
      <c r="P770" s="29"/>
      <c r="Q770" s="29"/>
      <c r="R770" s="29"/>
    </row>
    <row r="771" ht="15.75" customHeight="1">
      <c r="A771" s="15"/>
      <c r="B771" s="16" t="s">
        <v>1851</v>
      </c>
      <c r="C771" s="15" t="s">
        <v>1852</v>
      </c>
      <c r="D771" s="15"/>
      <c r="E771" s="15" t="s">
        <v>26</v>
      </c>
      <c r="F771" s="15">
        <v>0.0</v>
      </c>
      <c r="G771" s="15"/>
      <c r="H771" s="15"/>
      <c r="I771" s="15"/>
      <c r="J771" s="15"/>
      <c r="K771" s="15">
        <f t="shared" si="96"/>
        <v>0</v>
      </c>
      <c r="L771" s="18">
        <v>0.0</v>
      </c>
      <c r="M771" s="18"/>
      <c r="N771" s="15">
        <f t="shared" si="97"/>
        <v>0</v>
      </c>
      <c r="O771" s="15"/>
      <c r="P771" s="29"/>
      <c r="Q771" s="29"/>
      <c r="R771" s="29"/>
    </row>
    <row r="772" ht="15.75" customHeight="1">
      <c r="A772" s="15"/>
      <c r="B772" s="16" t="s">
        <v>1853</v>
      </c>
      <c r="C772" s="15" t="s">
        <v>1854</v>
      </c>
      <c r="D772" s="15"/>
      <c r="E772" s="15" t="s">
        <v>26</v>
      </c>
      <c r="F772" s="15">
        <v>25.0</v>
      </c>
      <c r="G772" s="15"/>
      <c r="H772" s="15"/>
      <c r="I772" s="15"/>
      <c r="J772" s="15"/>
      <c r="K772" s="15">
        <f t="shared" si="96"/>
        <v>25</v>
      </c>
      <c r="L772" s="15">
        <v>25.0</v>
      </c>
      <c r="M772" s="15"/>
      <c r="N772" s="15">
        <f t="shared" si="97"/>
        <v>25</v>
      </c>
      <c r="O772" s="15" t="s">
        <v>21</v>
      </c>
      <c r="P772" s="29"/>
      <c r="Q772" s="29"/>
      <c r="R772" s="29"/>
    </row>
    <row r="773" ht="15.75" customHeight="1">
      <c r="A773" s="15"/>
      <c r="B773" s="16" t="s">
        <v>1855</v>
      </c>
      <c r="C773" s="15" t="s">
        <v>1856</v>
      </c>
      <c r="D773" s="15"/>
      <c r="E773" s="15"/>
      <c r="F773" s="15">
        <v>5.0</v>
      </c>
      <c r="G773" s="15"/>
      <c r="H773" s="15"/>
      <c r="I773" s="15"/>
      <c r="J773" s="15"/>
      <c r="K773" s="15">
        <f t="shared" si="96"/>
        <v>5</v>
      </c>
      <c r="L773" s="15">
        <v>5.0</v>
      </c>
      <c r="M773" s="15"/>
      <c r="N773" s="15">
        <f t="shared" si="97"/>
        <v>5</v>
      </c>
      <c r="O773" s="15" t="s">
        <v>934</v>
      </c>
      <c r="P773" s="29"/>
      <c r="Q773" s="29"/>
      <c r="R773" s="29"/>
    </row>
    <row r="774" ht="15.75" customHeight="1">
      <c r="A774" s="15"/>
      <c r="B774" s="16" t="s">
        <v>1857</v>
      </c>
      <c r="C774" s="15" t="s">
        <v>1858</v>
      </c>
      <c r="D774" s="15"/>
      <c r="E774" s="15" t="s">
        <v>26</v>
      </c>
      <c r="F774" s="15">
        <v>0.0</v>
      </c>
      <c r="G774" s="15"/>
      <c r="H774" s="15"/>
      <c r="I774" s="15"/>
      <c r="J774" s="15"/>
      <c r="K774" s="15">
        <f t="shared" si="96"/>
        <v>0</v>
      </c>
      <c r="L774" s="18">
        <v>0.0</v>
      </c>
      <c r="M774" s="18"/>
      <c r="N774" s="15">
        <f t="shared" si="97"/>
        <v>0</v>
      </c>
      <c r="O774" s="15" t="s">
        <v>21</v>
      </c>
      <c r="P774" s="29"/>
      <c r="Q774" s="29"/>
      <c r="R774" s="29"/>
    </row>
    <row r="775" ht="15.75" customHeight="1">
      <c r="A775" s="15"/>
      <c r="B775" s="16" t="s">
        <v>1859</v>
      </c>
      <c r="C775" s="15" t="s">
        <v>1860</v>
      </c>
      <c r="D775" s="15"/>
      <c r="E775" s="15" t="s">
        <v>26</v>
      </c>
      <c r="F775" s="15">
        <v>0.0</v>
      </c>
      <c r="G775" s="15"/>
      <c r="H775" s="15"/>
      <c r="I775" s="15"/>
      <c r="J775" s="15"/>
      <c r="K775" s="15">
        <f t="shared" si="96"/>
        <v>0</v>
      </c>
      <c r="L775" s="18">
        <v>0.0</v>
      </c>
      <c r="M775" s="18"/>
      <c r="N775" s="15">
        <f t="shared" si="97"/>
        <v>0</v>
      </c>
      <c r="O775" s="15" t="s">
        <v>21</v>
      </c>
      <c r="P775" s="29"/>
      <c r="Q775" s="29"/>
      <c r="R775" s="29"/>
    </row>
    <row r="776" ht="15.75" customHeight="1">
      <c r="A776" s="15"/>
      <c r="B776" s="16" t="s">
        <v>1861</v>
      </c>
      <c r="C776" s="15" t="s">
        <v>1862</v>
      </c>
      <c r="D776" s="15"/>
      <c r="E776" s="15" t="s">
        <v>26</v>
      </c>
      <c r="F776" s="15">
        <v>0.0</v>
      </c>
      <c r="G776" s="15"/>
      <c r="H776" s="15"/>
      <c r="I776" s="15"/>
      <c r="J776" s="15"/>
      <c r="K776" s="15">
        <f t="shared" si="96"/>
        <v>0</v>
      </c>
      <c r="L776" s="18">
        <v>0.0</v>
      </c>
      <c r="M776" s="18"/>
      <c r="N776" s="15">
        <f t="shared" si="97"/>
        <v>0</v>
      </c>
      <c r="O776" s="15" t="s">
        <v>1863</v>
      </c>
      <c r="P776" s="29"/>
      <c r="Q776" s="29"/>
      <c r="R776" s="29"/>
    </row>
    <row r="777" ht="15.75" customHeight="1">
      <c r="A777" s="15"/>
      <c r="B777" s="16" t="s">
        <v>1864</v>
      </c>
      <c r="C777" s="15" t="s">
        <v>1865</v>
      </c>
      <c r="D777" s="15"/>
      <c r="E777" s="15" t="s">
        <v>26</v>
      </c>
      <c r="F777" s="15">
        <v>10.0</v>
      </c>
      <c r="G777" s="15"/>
      <c r="H777" s="15"/>
      <c r="I777" s="15"/>
      <c r="J777" s="15"/>
      <c r="K777" s="15">
        <f t="shared" si="96"/>
        <v>10</v>
      </c>
      <c r="L777" s="15">
        <v>5.0</v>
      </c>
      <c r="M777" s="15"/>
      <c r="N777" s="15">
        <f t="shared" si="97"/>
        <v>5</v>
      </c>
      <c r="O777" s="15" t="s">
        <v>21</v>
      </c>
      <c r="P777" s="29"/>
      <c r="Q777" s="29"/>
      <c r="R777" s="29"/>
    </row>
    <row r="778" ht="15.75" customHeight="1">
      <c r="A778" s="15"/>
      <c r="B778" s="16" t="s">
        <v>1866</v>
      </c>
      <c r="C778" s="15" t="s">
        <v>1867</v>
      </c>
      <c r="D778" s="15"/>
      <c r="E778" s="15" t="s">
        <v>26</v>
      </c>
      <c r="F778" s="15">
        <v>0.0</v>
      </c>
      <c r="G778" s="15"/>
      <c r="H778" s="15"/>
      <c r="I778" s="15"/>
      <c r="J778" s="15"/>
      <c r="K778" s="15">
        <f t="shared" si="96"/>
        <v>0</v>
      </c>
      <c r="L778" s="18">
        <v>0.0</v>
      </c>
      <c r="M778" s="18"/>
      <c r="N778" s="15">
        <f t="shared" si="97"/>
        <v>0</v>
      </c>
      <c r="O778" s="15" t="s">
        <v>21</v>
      </c>
      <c r="P778" s="29"/>
      <c r="Q778" s="29"/>
      <c r="R778" s="29"/>
    </row>
    <row r="779" ht="15.75" customHeight="1">
      <c r="A779" s="15"/>
      <c r="B779" s="9" t="s">
        <v>1868</v>
      </c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1"/>
      <c r="P779" s="29"/>
      <c r="Q779" s="29"/>
      <c r="R779" s="29"/>
    </row>
    <row r="780" ht="15.75" customHeight="1">
      <c r="A780" s="15"/>
      <c r="B780" s="16" t="s">
        <v>1869</v>
      </c>
      <c r="C780" s="15" t="s">
        <v>1870</v>
      </c>
      <c r="D780" s="15"/>
      <c r="E780" s="15" t="s">
        <v>249</v>
      </c>
      <c r="F780" s="15">
        <v>0.0</v>
      </c>
      <c r="G780" s="15"/>
      <c r="H780" s="15"/>
      <c r="I780" s="15"/>
      <c r="J780" s="15"/>
      <c r="K780" s="15">
        <f>+(F780-(G780+H780)+I780)-J780</f>
        <v>0</v>
      </c>
      <c r="L780" s="18">
        <v>0.0</v>
      </c>
      <c r="M780" s="18"/>
      <c r="N780" s="15">
        <f>L780-M780</f>
        <v>0</v>
      </c>
      <c r="O780" s="15" t="s">
        <v>21</v>
      </c>
      <c r="P780" s="29"/>
      <c r="Q780" s="29"/>
      <c r="R780" s="29"/>
    </row>
    <row r="781" ht="15.75" customHeight="1">
      <c r="A781" s="15"/>
      <c r="B781" s="9" t="s">
        <v>1871</v>
      </c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1"/>
      <c r="P781" s="29"/>
      <c r="Q781" s="29"/>
      <c r="R781" s="29"/>
    </row>
    <row r="782" ht="15.75" customHeight="1">
      <c r="A782" s="15"/>
      <c r="B782" s="16" t="s">
        <v>1869</v>
      </c>
      <c r="C782" s="15" t="s">
        <v>1872</v>
      </c>
      <c r="D782" s="15"/>
      <c r="E782" s="15" t="s">
        <v>50</v>
      </c>
      <c r="F782" s="15">
        <v>0.0</v>
      </c>
      <c r="G782" s="15"/>
      <c r="H782" s="15"/>
      <c r="I782" s="15"/>
      <c r="J782" s="15"/>
      <c r="K782" s="15">
        <f>+(F782-(G782+H782)+I782)-J782</f>
        <v>0</v>
      </c>
      <c r="L782" s="18">
        <v>0.0</v>
      </c>
      <c r="M782" s="18"/>
      <c r="N782" s="15">
        <f>L782-M782</f>
        <v>0</v>
      </c>
      <c r="O782" s="15" t="s">
        <v>663</v>
      </c>
      <c r="P782" s="29"/>
      <c r="Q782" s="29"/>
      <c r="R782" s="29"/>
    </row>
    <row r="783" ht="15.75" customHeight="1">
      <c r="A783" s="15"/>
      <c r="B783" s="9" t="s">
        <v>1873</v>
      </c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1"/>
      <c r="P783" s="29"/>
      <c r="Q783" s="29"/>
      <c r="R783" s="29"/>
    </row>
    <row r="784" ht="15.75" customHeight="1">
      <c r="A784" s="15"/>
      <c r="B784" s="16" t="s">
        <v>1874</v>
      </c>
      <c r="C784" s="15" t="s">
        <v>1875</v>
      </c>
      <c r="D784" s="15"/>
      <c r="E784" s="15"/>
      <c r="F784" s="15">
        <v>500.0</v>
      </c>
      <c r="G784" s="15"/>
      <c r="H784" s="15"/>
      <c r="I784" s="15"/>
      <c r="J784" s="15"/>
      <c r="K784" s="15">
        <f>+(F784-(G784+H784)+I784)-J784</f>
        <v>500</v>
      </c>
      <c r="L784" s="15">
        <v>500.0</v>
      </c>
      <c r="M784" s="15"/>
      <c r="N784" s="15">
        <f>L784-M784</f>
        <v>500</v>
      </c>
      <c r="O784" s="15" t="s">
        <v>663</v>
      </c>
      <c r="P784" s="29"/>
      <c r="Q784" s="29"/>
      <c r="R784" s="29"/>
    </row>
    <row r="785" ht="15.75" customHeight="1">
      <c r="A785" s="15"/>
      <c r="B785" s="9" t="s">
        <v>1876</v>
      </c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1"/>
      <c r="P785" s="29"/>
      <c r="Q785" s="29"/>
      <c r="R785" s="29"/>
    </row>
    <row r="786" ht="15.75" customHeight="1">
      <c r="A786" s="15"/>
      <c r="B786" s="16" t="s">
        <v>1877</v>
      </c>
      <c r="C786" s="15" t="s">
        <v>1878</v>
      </c>
      <c r="D786" s="15"/>
      <c r="E786" s="15" t="s">
        <v>50</v>
      </c>
      <c r="F786" s="15">
        <v>0.0</v>
      </c>
      <c r="G786" s="15"/>
      <c r="H786" s="15"/>
      <c r="I786" s="15"/>
      <c r="J786" s="15"/>
      <c r="K786" s="15">
        <f t="shared" ref="K786:K789" si="98">+(F786-(G786+H786)+I786)-J786</f>
        <v>0</v>
      </c>
      <c r="L786" s="18">
        <v>0.0</v>
      </c>
      <c r="M786" s="18"/>
      <c r="N786" s="15">
        <f t="shared" ref="N786:N789" si="99">L786-M786</f>
        <v>0</v>
      </c>
      <c r="O786" s="15" t="s">
        <v>21</v>
      </c>
      <c r="P786" s="29"/>
      <c r="Q786" s="29"/>
      <c r="R786" s="29"/>
    </row>
    <row r="787" ht="15.75" customHeight="1">
      <c r="A787" s="15"/>
      <c r="B787" s="16" t="s">
        <v>1879</v>
      </c>
      <c r="C787" s="15" t="s">
        <v>1880</v>
      </c>
      <c r="D787" s="15"/>
      <c r="E787" s="15" t="s">
        <v>50</v>
      </c>
      <c r="F787" s="15">
        <v>1.0</v>
      </c>
      <c r="G787" s="15"/>
      <c r="H787" s="15"/>
      <c r="I787" s="15"/>
      <c r="J787" s="15"/>
      <c r="K787" s="15">
        <f t="shared" si="98"/>
        <v>1</v>
      </c>
      <c r="L787" s="18">
        <v>0.0</v>
      </c>
      <c r="M787" s="18"/>
      <c r="N787" s="15">
        <f t="shared" si="99"/>
        <v>0</v>
      </c>
      <c r="O787" s="15" t="s">
        <v>1546</v>
      </c>
      <c r="P787" s="29"/>
      <c r="Q787" s="29"/>
      <c r="R787" s="29"/>
    </row>
    <row r="788" ht="15.75" customHeight="1">
      <c r="A788" s="15"/>
      <c r="B788" s="16" t="s">
        <v>1881</v>
      </c>
      <c r="C788" s="15" t="s">
        <v>1882</v>
      </c>
      <c r="D788" s="15"/>
      <c r="E788" s="15" t="s">
        <v>50</v>
      </c>
      <c r="F788" s="15">
        <v>100.0</v>
      </c>
      <c r="G788" s="15"/>
      <c r="H788" s="15"/>
      <c r="I788" s="15">
        <v>100.0</v>
      </c>
      <c r="J788" s="15"/>
      <c r="K788" s="15">
        <f t="shared" si="98"/>
        <v>200</v>
      </c>
      <c r="L788" s="18">
        <v>0.0</v>
      </c>
      <c r="M788" s="18"/>
      <c r="N788" s="15">
        <f t="shared" si="99"/>
        <v>0</v>
      </c>
      <c r="O788" s="15" t="s">
        <v>151</v>
      </c>
      <c r="P788" s="29"/>
      <c r="Q788" s="29"/>
      <c r="R788" s="29"/>
    </row>
    <row r="789" ht="15.75" customHeight="1">
      <c r="A789" s="15"/>
      <c r="B789" s="16" t="s">
        <v>1881</v>
      </c>
      <c r="C789" s="15" t="s">
        <v>1882</v>
      </c>
      <c r="D789" s="15"/>
      <c r="E789" s="15" t="s">
        <v>50</v>
      </c>
      <c r="F789" s="15">
        <v>75.0</v>
      </c>
      <c r="G789" s="15"/>
      <c r="H789" s="15"/>
      <c r="I789" s="15"/>
      <c r="J789" s="15"/>
      <c r="K789" s="15">
        <f t="shared" si="98"/>
        <v>75</v>
      </c>
      <c r="L789" s="18">
        <v>0.0</v>
      </c>
      <c r="M789" s="18"/>
      <c r="N789" s="15">
        <f t="shared" si="99"/>
        <v>0</v>
      </c>
      <c r="O789" s="15" t="s">
        <v>21</v>
      </c>
      <c r="P789" s="29"/>
      <c r="Q789" s="29"/>
      <c r="R789" s="29"/>
    </row>
    <row r="790" ht="15.75" customHeight="1">
      <c r="A790" s="15"/>
      <c r="B790" s="9" t="s">
        <v>1883</v>
      </c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1"/>
      <c r="P790" s="29"/>
      <c r="Q790" s="29"/>
      <c r="R790" s="29"/>
    </row>
    <row r="791" ht="15.75" customHeight="1">
      <c r="A791" s="15"/>
      <c r="B791" s="16" t="s">
        <v>1884</v>
      </c>
      <c r="C791" s="15" t="s">
        <v>1885</v>
      </c>
      <c r="D791" s="15"/>
      <c r="E791" s="15" t="s">
        <v>84</v>
      </c>
      <c r="F791" s="15">
        <v>150.0</v>
      </c>
      <c r="G791" s="15"/>
      <c r="H791" s="15"/>
      <c r="I791" s="15"/>
      <c r="J791" s="15"/>
      <c r="K791" s="15">
        <f>+(F791-(G791+H791)+I791)-J791</f>
        <v>150</v>
      </c>
      <c r="L791" s="15">
        <v>150.0</v>
      </c>
      <c r="M791" s="15"/>
      <c r="N791" s="15">
        <f>L791-M791</f>
        <v>150</v>
      </c>
      <c r="O791" s="15" t="s">
        <v>21</v>
      </c>
      <c r="P791" s="29"/>
      <c r="Q791" s="29"/>
      <c r="R791" s="29"/>
    </row>
    <row r="792" ht="15.75" customHeight="1">
      <c r="A792" s="15"/>
      <c r="B792" s="9" t="s">
        <v>1886</v>
      </c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1"/>
      <c r="P792" s="29"/>
      <c r="Q792" s="29"/>
      <c r="R792" s="29"/>
    </row>
    <row r="793" ht="15.75" customHeight="1">
      <c r="A793" s="15"/>
      <c r="B793" s="16" t="s">
        <v>1887</v>
      </c>
      <c r="C793" s="15" t="s">
        <v>1888</v>
      </c>
      <c r="D793" s="15"/>
      <c r="E793" s="15" t="s">
        <v>26</v>
      </c>
      <c r="F793" s="15">
        <v>250.0</v>
      </c>
      <c r="G793" s="15"/>
      <c r="H793" s="15"/>
      <c r="I793" s="15"/>
      <c r="J793" s="15"/>
      <c r="K793" s="15">
        <f>+(F793-(G793+H793)+I793)-J793</f>
        <v>250</v>
      </c>
      <c r="L793" s="15">
        <v>250.0</v>
      </c>
      <c r="M793" s="15"/>
      <c r="N793" s="15">
        <f>L793-M793</f>
        <v>250</v>
      </c>
      <c r="O793" s="15" t="s">
        <v>21</v>
      </c>
      <c r="P793" s="29"/>
      <c r="Q793" s="29"/>
      <c r="R793" s="29"/>
    </row>
    <row r="794" ht="15.75" customHeight="1">
      <c r="A794" s="15"/>
      <c r="B794" s="9" t="s">
        <v>1889</v>
      </c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1"/>
      <c r="P794" s="29"/>
      <c r="Q794" s="29"/>
      <c r="R794" s="29"/>
    </row>
    <row r="795" ht="15.75" customHeight="1">
      <c r="A795" s="15"/>
      <c r="B795" s="16" t="s">
        <v>1890</v>
      </c>
      <c r="C795" s="15" t="s">
        <v>1891</v>
      </c>
      <c r="D795" s="15"/>
      <c r="E795" s="15" t="s">
        <v>50</v>
      </c>
      <c r="F795" s="15">
        <v>0.0</v>
      </c>
      <c r="G795" s="15"/>
      <c r="H795" s="15"/>
      <c r="I795" s="15"/>
      <c r="J795" s="15"/>
      <c r="K795" s="15">
        <f>+(F795-(G795+H795)+I795)-J795</f>
        <v>0</v>
      </c>
      <c r="L795" s="18">
        <v>0.0</v>
      </c>
      <c r="M795" s="18"/>
      <c r="N795" s="15">
        <f>L795-M795</f>
        <v>0</v>
      </c>
      <c r="O795" s="15" t="s">
        <v>60</v>
      </c>
      <c r="P795" s="29"/>
      <c r="Q795" s="29"/>
      <c r="R795" s="29"/>
    </row>
    <row r="796" ht="15.75" customHeight="1">
      <c r="A796" s="15"/>
      <c r="B796" s="9" t="s">
        <v>1892</v>
      </c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1"/>
      <c r="P796" s="29"/>
      <c r="Q796" s="29"/>
      <c r="R796" s="29"/>
    </row>
    <row r="797" ht="15.75" customHeight="1">
      <c r="A797" s="15"/>
      <c r="B797" s="16" t="s">
        <v>1893</v>
      </c>
      <c r="C797" s="15" t="s">
        <v>1894</v>
      </c>
      <c r="D797" s="15"/>
      <c r="E797" s="15"/>
      <c r="F797" s="15">
        <v>0.0</v>
      </c>
      <c r="G797" s="15">
        <v>0.0</v>
      </c>
      <c r="H797" s="15"/>
      <c r="I797" s="15"/>
      <c r="J797" s="15"/>
      <c r="K797" s="15">
        <f t="shared" ref="K797:K807" si="100">+(F797-(G797+H797)+I797)-J797</f>
        <v>0</v>
      </c>
      <c r="L797" s="18">
        <v>0.0</v>
      </c>
      <c r="M797" s="18"/>
      <c r="N797" s="15">
        <f t="shared" ref="N797:N807" si="101">L797-M797</f>
        <v>0</v>
      </c>
      <c r="O797" s="15" t="s">
        <v>1546</v>
      </c>
      <c r="P797" s="29"/>
      <c r="Q797" s="29"/>
      <c r="R797" s="29"/>
    </row>
    <row r="798" ht="15.75" customHeight="1">
      <c r="A798" s="15"/>
      <c r="B798" s="16" t="s">
        <v>1895</v>
      </c>
      <c r="C798" s="15" t="s">
        <v>1896</v>
      </c>
      <c r="D798" s="15"/>
      <c r="E798" s="15" t="s">
        <v>26</v>
      </c>
      <c r="F798" s="15">
        <v>0.0</v>
      </c>
      <c r="G798" s="15">
        <v>0.0</v>
      </c>
      <c r="H798" s="15"/>
      <c r="I798" s="15"/>
      <c r="J798" s="15"/>
      <c r="K798" s="15">
        <f t="shared" si="100"/>
        <v>0</v>
      </c>
      <c r="L798" s="18">
        <v>0.0</v>
      </c>
      <c r="M798" s="18"/>
      <c r="N798" s="15">
        <f t="shared" si="101"/>
        <v>0</v>
      </c>
      <c r="O798" s="15" t="s">
        <v>21</v>
      </c>
      <c r="P798" s="29"/>
      <c r="Q798" s="29"/>
      <c r="R798" s="29"/>
    </row>
    <row r="799" ht="15.75" customHeight="1">
      <c r="A799" s="15"/>
      <c r="B799" s="16" t="s">
        <v>1897</v>
      </c>
      <c r="C799" s="15" t="s">
        <v>1898</v>
      </c>
      <c r="D799" s="15"/>
      <c r="E799" s="15"/>
      <c r="F799" s="15">
        <v>0.0</v>
      </c>
      <c r="G799" s="15">
        <v>0.0</v>
      </c>
      <c r="H799" s="15"/>
      <c r="I799" s="15"/>
      <c r="J799" s="15"/>
      <c r="K799" s="15">
        <f t="shared" si="100"/>
        <v>0</v>
      </c>
      <c r="L799" s="18">
        <v>0.0</v>
      </c>
      <c r="M799" s="18"/>
      <c r="N799" s="15">
        <f t="shared" si="101"/>
        <v>0</v>
      </c>
      <c r="O799" s="15" t="s">
        <v>1546</v>
      </c>
      <c r="P799" s="29"/>
      <c r="Q799" s="29"/>
      <c r="R799" s="29"/>
    </row>
    <row r="800" ht="15.75" customHeight="1">
      <c r="A800" s="15"/>
      <c r="B800" s="16" t="s">
        <v>1899</v>
      </c>
      <c r="C800" s="15" t="s">
        <v>1900</v>
      </c>
      <c r="D800" s="15"/>
      <c r="E800" s="15"/>
      <c r="F800" s="15">
        <v>0.0</v>
      </c>
      <c r="G800" s="15">
        <v>0.0</v>
      </c>
      <c r="H800" s="15"/>
      <c r="I800" s="15"/>
      <c r="J800" s="15"/>
      <c r="K800" s="15">
        <f t="shared" si="100"/>
        <v>0</v>
      </c>
      <c r="L800" s="18">
        <v>0.0</v>
      </c>
      <c r="M800" s="18"/>
      <c r="N800" s="15">
        <f t="shared" si="101"/>
        <v>0</v>
      </c>
      <c r="O800" s="15" t="s">
        <v>1546</v>
      </c>
      <c r="P800" s="29"/>
      <c r="Q800" s="29"/>
      <c r="R800" s="29"/>
    </row>
    <row r="801" ht="15.75" customHeight="1">
      <c r="A801" s="15"/>
      <c r="B801" s="16" t="s">
        <v>1901</v>
      </c>
      <c r="C801" s="15" t="s">
        <v>1902</v>
      </c>
      <c r="D801" s="15"/>
      <c r="E801" s="15"/>
      <c r="F801" s="15">
        <v>0.0</v>
      </c>
      <c r="G801" s="15">
        <v>0.0</v>
      </c>
      <c r="H801" s="15"/>
      <c r="I801" s="15"/>
      <c r="J801" s="15"/>
      <c r="K801" s="15">
        <f t="shared" si="100"/>
        <v>0</v>
      </c>
      <c r="L801" s="18">
        <v>0.0</v>
      </c>
      <c r="M801" s="18"/>
      <c r="N801" s="15">
        <f t="shared" si="101"/>
        <v>0</v>
      </c>
      <c r="O801" s="15" t="s">
        <v>1546</v>
      </c>
      <c r="P801" s="29"/>
      <c r="Q801" s="29"/>
      <c r="R801" s="29"/>
    </row>
    <row r="802" ht="15.75" customHeight="1">
      <c r="A802" s="15"/>
      <c r="B802" s="16" t="s">
        <v>1903</v>
      </c>
      <c r="C802" s="15" t="s">
        <v>1904</v>
      </c>
      <c r="D802" s="15"/>
      <c r="E802" s="15"/>
      <c r="F802" s="15">
        <v>0.0</v>
      </c>
      <c r="G802" s="15">
        <v>0.0</v>
      </c>
      <c r="H802" s="15"/>
      <c r="I802" s="15"/>
      <c r="J802" s="15"/>
      <c r="K802" s="15">
        <f t="shared" si="100"/>
        <v>0</v>
      </c>
      <c r="L802" s="18">
        <v>0.0</v>
      </c>
      <c r="M802" s="18"/>
      <c r="N802" s="15">
        <f t="shared" si="101"/>
        <v>0</v>
      </c>
      <c r="O802" s="15" t="s">
        <v>1546</v>
      </c>
      <c r="P802" s="29"/>
      <c r="Q802" s="29"/>
      <c r="R802" s="29"/>
    </row>
    <row r="803" ht="15.75" customHeight="1">
      <c r="A803" s="15"/>
      <c r="B803" s="16" t="s">
        <v>1905</v>
      </c>
      <c r="C803" s="15" t="s">
        <v>1906</v>
      </c>
      <c r="D803" s="15"/>
      <c r="E803" s="15"/>
      <c r="F803" s="15">
        <v>0.0</v>
      </c>
      <c r="G803" s="15">
        <v>0.0</v>
      </c>
      <c r="H803" s="15"/>
      <c r="I803" s="15"/>
      <c r="J803" s="15"/>
      <c r="K803" s="15">
        <f t="shared" si="100"/>
        <v>0</v>
      </c>
      <c r="L803" s="18">
        <v>0.0</v>
      </c>
      <c r="M803" s="18"/>
      <c r="N803" s="15">
        <f t="shared" si="101"/>
        <v>0</v>
      </c>
      <c r="O803" s="15" t="s">
        <v>1546</v>
      </c>
      <c r="P803" s="29"/>
      <c r="Q803" s="29"/>
      <c r="R803" s="29"/>
    </row>
    <row r="804" ht="15.75" customHeight="1">
      <c r="A804" s="15"/>
      <c r="B804" s="16" t="s">
        <v>1907</v>
      </c>
      <c r="C804" s="15" t="s">
        <v>1908</v>
      </c>
      <c r="D804" s="15"/>
      <c r="E804" s="15"/>
      <c r="F804" s="15">
        <v>0.0</v>
      </c>
      <c r="G804" s="15">
        <v>0.0</v>
      </c>
      <c r="H804" s="15"/>
      <c r="I804" s="15"/>
      <c r="J804" s="15"/>
      <c r="K804" s="15">
        <f t="shared" si="100"/>
        <v>0</v>
      </c>
      <c r="L804" s="18">
        <v>0.0</v>
      </c>
      <c r="M804" s="18"/>
      <c r="N804" s="15">
        <f t="shared" si="101"/>
        <v>0</v>
      </c>
      <c r="O804" s="15" t="s">
        <v>1546</v>
      </c>
      <c r="P804" s="29"/>
      <c r="Q804" s="29"/>
      <c r="R804" s="29"/>
    </row>
    <row r="805" ht="15.75" customHeight="1">
      <c r="A805" s="15"/>
      <c r="B805" s="16" t="s">
        <v>1909</v>
      </c>
      <c r="C805" s="15" t="s">
        <v>1910</v>
      </c>
      <c r="D805" s="15"/>
      <c r="E805" s="15"/>
      <c r="F805" s="15">
        <v>0.0</v>
      </c>
      <c r="G805" s="15">
        <v>0.0</v>
      </c>
      <c r="H805" s="15"/>
      <c r="I805" s="15"/>
      <c r="J805" s="15"/>
      <c r="K805" s="15">
        <f t="shared" si="100"/>
        <v>0</v>
      </c>
      <c r="L805" s="18">
        <v>0.0</v>
      </c>
      <c r="M805" s="18"/>
      <c r="N805" s="15">
        <f t="shared" si="101"/>
        <v>0</v>
      </c>
      <c r="O805" s="15" t="s">
        <v>1546</v>
      </c>
      <c r="P805" s="29"/>
      <c r="Q805" s="29"/>
      <c r="R805" s="29"/>
    </row>
    <row r="806" ht="15.75" customHeight="1">
      <c r="A806" s="15"/>
      <c r="B806" s="16" t="s">
        <v>1911</v>
      </c>
      <c r="C806" s="15" t="s">
        <v>1912</v>
      </c>
      <c r="D806" s="15"/>
      <c r="E806" s="15"/>
      <c r="F806" s="15">
        <v>0.0</v>
      </c>
      <c r="G806" s="15">
        <v>0.0</v>
      </c>
      <c r="H806" s="15"/>
      <c r="I806" s="15"/>
      <c r="J806" s="15"/>
      <c r="K806" s="15">
        <f t="shared" si="100"/>
        <v>0</v>
      </c>
      <c r="L806" s="18">
        <v>0.0</v>
      </c>
      <c r="M806" s="18"/>
      <c r="N806" s="15">
        <f t="shared" si="101"/>
        <v>0</v>
      </c>
      <c r="O806" s="15" t="s">
        <v>1546</v>
      </c>
      <c r="P806" s="29"/>
      <c r="Q806" s="29"/>
      <c r="R806" s="29"/>
    </row>
    <row r="807" ht="15.75" customHeight="1">
      <c r="A807" s="15"/>
      <c r="B807" s="16" t="s">
        <v>1913</v>
      </c>
      <c r="C807" s="15" t="s">
        <v>1914</v>
      </c>
      <c r="D807" s="15"/>
      <c r="E807" s="15" t="s">
        <v>84</v>
      </c>
      <c r="F807" s="15">
        <v>100.0</v>
      </c>
      <c r="G807" s="15">
        <v>0.0</v>
      </c>
      <c r="H807" s="15"/>
      <c r="I807" s="15"/>
      <c r="J807" s="15"/>
      <c r="K807" s="15">
        <f t="shared" si="100"/>
        <v>100</v>
      </c>
      <c r="L807" s="15">
        <v>100.0</v>
      </c>
      <c r="M807" s="15"/>
      <c r="N807" s="15">
        <f t="shared" si="101"/>
        <v>100</v>
      </c>
      <c r="O807" s="15" t="s">
        <v>21</v>
      </c>
      <c r="P807" s="29"/>
      <c r="Q807" s="29"/>
      <c r="R807" s="29"/>
    </row>
    <row r="808" ht="15.75" customHeight="1">
      <c r="A808" s="34"/>
      <c r="B808" s="35"/>
      <c r="D808" s="34"/>
      <c r="E808" s="34"/>
      <c r="F808" s="34"/>
      <c r="G808" s="34"/>
      <c r="H808" s="34"/>
      <c r="I808" s="34"/>
      <c r="J808" s="34"/>
      <c r="K808" s="34"/>
    </row>
    <row r="809" ht="15.75" customHeight="1">
      <c r="A809" s="34"/>
      <c r="B809" s="35"/>
      <c r="D809" s="34"/>
      <c r="E809" s="34"/>
      <c r="F809" s="34"/>
      <c r="G809" s="34"/>
      <c r="H809" s="34"/>
      <c r="I809" s="34"/>
      <c r="J809" s="34"/>
      <c r="K809" s="34"/>
    </row>
    <row r="810" ht="15.75" customHeight="1">
      <c r="A810" s="34"/>
      <c r="B810" s="35"/>
      <c r="D810" s="34"/>
      <c r="E810" s="34"/>
      <c r="F810" s="34"/>
      <c r="G810" s="34"/>
      <c r="H810" s="34"/>
      <c r="I810" s="34"/>
      <c r="J810" s="34"/>
      <c r="K810" s="34"/>
    </row>
    <row r="811" ht="15.75" customHeight="1">
      <c r="A811" s="34"/>
      <c r="B811" s="35"/>
      <c r="D811" s="34"/>
      <c r="E811" s="34"/>
      <c r="F811" s="34"/>
      <c r="G811" s="34"/>
      <c r="H811" s="34"/>
      <c r="I811" s="34"/>
      <c r="J811" s="34"/>
      <c r="K811" s="34"/>
    </row>
    <row r="812" ht="15.75" customHeight="1">
      <c r="A812" s="34"/>
      <c r="B812" s="35"/>
      <c r="D812" s="34"/>
      <c r="E812" s="34"/>
      <c r="F812" s="34"/>
      <c r="G812" s="34"/>
      <c r="H812" s="34"/>
      <c r="I812" s="34"/>
      <c r="J812" s="34"/>
      <c r="K812" s="34"/>
    </row>
    <row r="813" ht="15.75" customHeight="1">
      <c r="A813" s="34"/>
      <c r="B813" s="35"/>
      <c r="D813" s="34"/>
      <c r="E813" s="34"/>
      <c r="F813" s="34"/>
      <c r="G813" s="34"/>
      <c r="H813" s="34"/>
      <c r="I813" s="34"/>
      <c r="J813" s="34"/>
      <c r="K813" s="34"/>
    </row>
    <row r="814" ht="15.75" customHeight="1">
      <c r="A814" s="34"/>
      <c r="B814" s="35"/>
      <c r="D814" s="34"/>
      <c r="E814" s="34"/>
      <c r="F814" s="34"/>
      <c r="G814" s="34"/>
      <c r="H814" s="34"/>
      <c r="I814" s="34"/>
      <c r="J814" s="34"/>
      <c r="K814" s="34"/>
    </row>
    <row r="815" ht="15.75" customHeight="1">
      <c r="A815" s="34"/>
      <c r="B815" s="35"/>
      <c r="D815" s="34"/>
      <c r="E815" s="34"/>
      <c r="F815" s="34"/>
      <c r="G815" s="34"/>
      <c r="H815" s="34"/>
      <c r="I815" s="34"/>
      <c r="J815" s="34"/>
      <c r="K815" s="34"/>
    </row>
    <row r="816" ht="15.75" customHeight="1">
      <c r="A816" s="34"/>
      <c r="B816" s="35"/>
      <c r="D816" s="34"/>
      <c r="E816" s="34"/>
      <c r="F816" s="34"/>
      <c r="G816" s="34"/>
      <c r="H816" s="34"/>
      <c r="I816" s="34"/>
      <c r="J816" s="34"/>
      <c r="K816" s="34"/>
    </row>
    <row r="817" ht="15.75" customHeight="1">
      <c r="A817" s="34"/>
      <c r="B817" s="35"/>
      <c r="D817" s="34"/>
      <c r="E817" s="34"/>
      <c r="F817" s="34"/>
      <c r="G817" s="34"/>
      <c r="H817" s="34"/>
      <c r="I817" s="34"/>
      <c r="J817" s="34"/>
      <c r="K817" s="34"/>
    </row>
    <row r="818" ht="15.75" customHeight="1">
      <c r="A818" s="34"/>
      <c r="B818" s="35"/>
      <c r="D818" s="34"/>
      <c r="E818" s="34"/>
      <c r="F818" s="34"/>
      <c r="G818" s="34"/>
      <c r="H818" s="34"/>
      <c r="I818" s="34"/>
      <c r="J818" s="34"/>
      <c r="K818" s="34"/>
    </row>
    <row r="819" ht="15.75" customHeight="1">
      <c r="A819" s="34"/>
      <c r="B819" s="35"/>
      <c r="D819" s="34"/>
      <c r="E819" s="34"/>
      <c r="F819" s="34"/>
      <c r="G819" s="34"/>
      <c r="H819" s="34"/>
      <c r="I819" s="34"/>
      <c r="J819" s="34"/>
      <c r="K819" s="34"/>
    </row>
    <row r="820" ht="15.75" customHeight="1">
      <c r="A820" s="34"/>
      <c r="B820" s="35"/>
      <c r="D820" s="34"/>
      <c r="E820" s="34"/>
      <c r="F820" s="34"/>
      <c r="G820" s="34"/>
      <c r="H820" s="34"/>
      <c r="I820" s="34"/>
      <c r="J820" s="34"/>
      <c r="K820" s="34"/>
    </row>
    <row r="821" ht="15.75" customHeight="1">
      <c r="A821" s="34"/>
      <c r="B821" s="35"/>
      <c r="D821" s="34"/>
      <c r="E821" s="34"/>
      <c r="F821" s="34"/>
      <c r="G821" s="34"/>
      <c r="H821" s="34"/>
      <c r="I821" s="34"/>
      <c r="J821" s="34"/>
      <c r="K821" s="34"/>
    </row>
    <row r="822" ht="15.75" customHeight="1">
      <c r="A822" s="34"/>
      <c r="B822" s="35"/>
      <c r="D822" s="34"/>
      <c r="E822" s="34"/>
      <c r="F822" s="34"/>
      <c r="G822" s="34"/>
      <c r="H822" s="34"/>
      <c r="I822" s="34"/>
      <c r="J822" s="34"/>
      <c r="K822" s="34"/>
    </row>
    <row r="823" ht="15.75" customHeight="1">
      <c r="A823" s="34"/>
      <c r="B823" s="35"/>
      <c r="D823" s="34"/>
      <c r="E823" s="34"/>
      <c r="F823" s="34"/>
      <c r="G823" s="34"/>
      <c r="H823" s="34"/>
      <c r="I823" s="34"/>
      <c r="J823" s="34"/>
      <c r="K823" s="34"/>
    </row>
    <row r="824" ht="15.75" customHeight="1">
      <c r="A824" s="34"/>
      <c r="B824" s="35"/>
      <c r="D824" s="34"/>
      <c r="E824" s="34"/>
      <c r="F824" s="34"/>
      <c r="G824" s="34"/>
      <c r="H824" s="34"/>
      <c r="I824" s="34"/>
      <c r="J824" s="34"/>
      <c r="K824" s="34"/>
    </row>
    <row r="825" ht="15.75" customHeight="1">
      <c r="A825" s="34"/>
      <c r="B825" s="35"/>
      <c r="D825" s="34"/>
      <c r="E825" s="34"/>
      <c r="F825" s="34"/>
      <c r="G825" s="34"/>
      <c r="H825" s="34"/>
      <c r="I825" s="34"/>
      <c r="J825" s="34"/>
      <c r="K825" s="34"/>
    </row>
    <row r="826" ht="15.75" customHeight="1">
      <c r="A826" s="34"/>
      <c r="B826" s="35"/>
      <c r="D826" s="34"/>
      <c r="E826" s="34"/>
      <c r="F826" s="34"/>
      <c r="G826" s="34"/>
      <c r="H826" s="34"/>
      <c r="I826" s="34"/>
      <c r="J826" s="34"/>
      <c r="K826" s="34"/>
    </row>
    <row r="827" ht="15.75" customHeight="1">
      <c r="A827" s="34"/>
      <c r="B827" s="35"/>
      <c r="D827" s="34"/>
      <c r="E827" s="34"/>
      <c r="F827" s="34"/>
      <c r="G827" s="34"/>
      <c r="H827" s="34"/>
      <c r="I827" s="34"/>
      <c r="J827" s="34"/>
      <c r="K827" s="34"/>
    </row>
    <row r="828" ht="15.75" customHeight="1">
      <c r="A828" s="34"/>
      <c r="B828" s="35"/>
      <c r="D828" s="34"/>
      <c r="E828" s="34"/>
      <c r="F828" s="34"/>
      <c r="G828" s="34"/>
      <c r="H828" s="34"/>
      <c r="I828" s="34"/>
      <c r="J828" s="34"/>
      <c r="K828" s="34"/>
    </row>
    <row r="829" ht="15.75" customHeight="1">
      <c r="A829" s="34"/>
      <c r="B829" s="35"/>
      <c r="D829" s="34"/>
      <c r="E829" s="34"/>
      <c r="F829" s="34"/>
      <c r="G829" s="34"/>
      <c r="H829" s="34"/>
      <c r="I829" s="34"/>
      <c r="J829" s="34"/>
      <c r="K829" s="34"/>
    </row>
    <row r="830" ht="15.75" customHeight="1">
      <c r="A830" s="34"/>
      <c r="B830" s="35"/>
      <c r="D830" s="34"/>
      <c r="E830" s="34"/>
      <c r="F830" s="34"/>
      <c r="G830" s="34"/>
      <c r="H830" s="34"/>
      <c r="I830" s="34"/>
      <c r="J830" s="34"/>
      <c r="K830" s="34"/>
    </row>
    <row r="831" ht="15.75" customHeight="1">
      <c r="A831" s="34"/>
      <c r="B831" s="35"/>
      <c r="D831" s="34"/>
      <c r="E831" s="34"/>
      <c r="F831" s="34"/>
      <c r="G831" s="34"/>
      <c r="H831" s="34"/>
      <c r="I831" s="34"/>
      <c r="J831" s="34"/>
      <c r="K831" s="34"/>
    </row>
    <row r="832" ht="15.75" customHeight="1">
      <c r="A832" s="34"/>
      <c r="B832" s="35"/>
      <c r="D832" s="34"/>
      <c r="E832" s="34"/>
      <c r="F832" s="34"/>
      <c r="G832" s="34"/>
      <c r="H832" s="34"/>
      <c r="I832" s="34"/>
      <c r="J832" s="34"/>
      <c r="K832" s="34"/>
    </row>
    <row r="833" ht="15.75" customHeight="1">
      <c r="A833" s="34"/>
      <c r="B833" s="35"/>
      <c r="D833" s="34"/>
      <c r="E833" s="34"/>
      <c r="F833" s="34"/>
      <c r="G833" s="34"/>
      <c r="H833" s="34"/>
      <c r="I833" s="34"/>
      <c r="J833" s="34"/>
      <c r="K833" s="34"/>
    </row>
    <row r="834" ht="15.75" customHeight="1">
      <c r="A834" s="34"/>
      <c r="B834" s="35"/>
      <c r="D834" s="34"/>
      <c r="E834" s="34"/>
      <c r="F834" s="34"/>
      <c r="G834" s="34"/>
      <c r="H834" s="34"/>
      <c r="I834" s="34"/>
      <c r="J834" s="34"/>
      <c r="K834" s="34"/>
    </row>
    <row r="835" ht="15.75" customHeight="1">
      <c r="A835" s="34"/>
      <c r="B835" s="35"/>
      <c r="D835" s="34"/>
      <c r="E835" s="34"/>
      <c r="F835" s="34"/>
      <c r="G835" s="34"/>
      <c r="H835" s="34"/>
      <c r="I835" s="34"/>
      <c r="J835" s="34"/>
      <c r="K835" s="34"/>
    </row>
    <row r="836" ht="15.75" customHeight="1">
      <c r="A836" s="34"/>
      <c r="B836" s="35"/>
      <c r="D836" s="34"/>
      <c r="E836" s="34"/>
      <c r="F836" s="34"/>
      <c r="G836" s="34"/>
      <c r="H836" s="34"/>
      <c r="I836" s="34"/>
      <c r="J836" s="34"/>
      <c r="K836" s="34"/>
    </row>
    <row r="837" ht="15.75" customHeight="1">
      <c r="A837" s="34"/>
      <c r="B837" s="35"/>
      <c r="D837" s="34"/>
      <c r="E837" s="34"/>
      <c r="F837" s="34"/>
      <c r="G837" s="34"/>
      <c r="H837" s="34"/>
      <c r="I837" s="34"/>
      <c r="J837" s="34"/>
      <c r="K837" s="34"/>
    </row>
    <row r="838" ht="15.75" customHeight="1">
      <c r="A838" s="34"/>
      <c r="B838" s="35"/>
      <c r="D838" s="34"/>
      <c r="E838" s="34"/>
      <c r="F838" s="34"/>
      <c r="G838" s="34"/>
      <c r="H838" s="34"/>
      <c r="I838" s="34"/>
      <c r="J838" s="34"/>
      <c r="K838" s="34"/>
    </row>
    <row r="839" ht="15.75" customHeight="1">
      <c r="A839" s="34"/>
      <c r="B839" s="35"/>
      <c r="D839" s="34"/>
      <c r="E839" s="34"/>
      <c r="F839" s="34"/>
      <c r="G839" s="34"/>
      <c r="H839" s="34"/>
      <c r="I839" s="34"/>
      <c r="J839" s="34"/>
      <c r="K839" s="34"/>
    </row>
    <row r="840" ht="15.75" customHeight="1">
      <c r="A840" s="34"/>
      <c r="B840" s="35"/>
      <c r="D840" s="34"/>
      <c r="E840" s="34"/>
      <c r="F840" s="34"/>
      <c r="G840" s="34"/>
      <c r="H840" s="34"/>
      <c r="I840" s="34"/>
      <c r="J840" s="34"/>
      <c r="K840" s="34"/>
    </row>
    <row r="841" ht="15.75" customHeight="1">
      <c r="A841" s="34"/>
      <c r="B841" s="35"/>
      <c r="D841" s="34"/>
      <c r="E841" s="34"/>
      <c r="F841" s="34"/>
      <c r="G841" s="34"/>
      <c r="H841" s="34"/>
      <c r="I841" s="34"/>
      <c r="J841" s="34"/>
      <c r="K841" s="34"/>
    </row>
    <row r="842" ht="15.75" customHeight="1">
      <c r="A842" s="34"/>
      <c r="B842" s="35"/>
      <c r="D842" s="34"/>
      <c r="E842" s="34"/>
      <c r="F842" s="34"/>
      <c r="G842" s="34"/>
      <c r="H842" s="34"/>
      <c r="I842" s="34"/>
      <c r="J842" s="34"/>
      <c r="K842" s="34"/>
    </row>
    <row r="843" ht="15.75" customHeight="1">
      <c r="A843" s="34"/>
      <c r="B843" s="35"/>
      <c r="D843" s="34"/>
      <c r="E843" s="34"/>
      <c r="F843" s="34"/>
      <c r="G843" s="34"/>
      <c r="H843" s="34"/>
      <c r="I843" s="34"/>
      <c r="J843" s="34"/>
      <c r="K843" s="34"/>
    </row>
    <row r="844" ht="15.75" customHeight="1">
      <c r="A844" s="34"/>
      <c r="B844" s="35"/>
      <c r="D844" s="34"/>
      <c r="E844" s="34"/>
      <c r="F844" s="34"/>
      <c r="G844" s="34"/>
      <c r="H844" s="34"/>
      <c r="I844" s="34"/>
      <c r="J844" s="34"/>
      <c r="K844" s="34"/>
    </row>
    <row r="845" ht="15.75" customHeight="1">
      <c r="A845" s="34"/>
      <c r="B845" s="35"/>
      <c r="D845" s="34"/>
      <c r="E845" s="34"/>
      <c r="F845" s="34"/>
      <c r="G845" s="34"/>
      <c r="H845" s="34"/>
      <c r="I845" s="34"/>
      <c r="J845" s="34"/>
      <c r="K845" s="34"/>
    </row>
    <row r="846" ht="15.75" customHeight="1">
      <c r="A846" s="34"/>
      <c r="B846" s="35"/>
      <c r="D846" s="34"/>
      <c r="E846" s="34"/>
      <c r="F846" s="34"/>
      <c r="G846" s="34"/>
      <c r="H846" s="34"/>
      <c r="I846" s="34"/>
      <c r="J846" s="34"/>
      <c r="K846" s="34"/>
    </row>
    <row r="847" ht="15.75" customHeight="1">
      <c r="A847" s="34"/>
      <c r="B847" s="35"/>
      <c r="D847" s="34"/>
      <c r="E847" s="34"/>
      <c r="F847" s="34"/>
      <c r="G847" s="34"/>
      <c r="H847" s="34"/>
      <c r="I847" s="34"/>
      <c r="J847" s="34"/>
      <c r="K847" s="34"/>
    </row>
    <row r="848" ht="15.75" customHeight="1">
      <c r="A848" s="34"/>
      <c r="B848" s="35"/>
      <c r="D848" s="34"/>
      <c r="E848" s="34"/>
      <c r="F848" s="34"/>
      <c r="G848" s="34"/>
      <c r="H848" s="34"/>
      <c r="I848" s="34"/>
      <c r="J848" s="34"/>
      <c r="K848" s="34"/>
    </row>
    <row r="849" ht="15.75" customHeight="1">
      <c r="A849" s="34"/>
      <c r="B849" s="35"/>
      <c r="D849" s="34"/>
      <c r="E849" s="34"/>
      <c r="F849" s="34"/>
      <c r="G849" s="34"/>
      <c r="H849" s="34"/>
      <c r="I849" s="34"/>
      <c r="J849" s="34"/>
      <c r="K849" s="34"/>
    </row>
    <row r="850" ht="15.75" customHeight="1">
      <c r="A850" s="34"/>
      <c r="B850" s="35"/>
      <c r="D850" s="34"/>
      <c r="E850" s="34"/>
      <c r="F850" s="34"/>
      <c r="G850" s="34"/>
      <c r="H850" s="34"/>
      <c r="I850" s="34"/>
      <c r="J850" s="34"/>
      <c r="K850" s="34"/>
    </row>
    <row r="851" ht="15.75" customHeight="1">
      <c r="A851" s="34"/>
      <c r="B851" s="35"/>
      <c r="D851" s="34"/>
      <c r="E851" s="34"/>
      <c r="F851" s="34"/>
      <c r="G851" s="34"/>
      <c r="H851" s="34"/>
      <c r="I851" s="34"/>
      <c r="J851" s="34"/>
      <c r="K851" s="34"/>
    </row>
    <row r="852" ht="15.75" customHeight="1">
      <c r="A852" s="34"/>
      <c r="B852" s="35"/>
      <c r="D852" s="34"/>
      <c r="E852" s="34"/>
      <c r="F852" s="34"/>
      <c r="G852" s="34"/>
      <c r="H852" s="34"/>
      <c r="I852" s="34"/>
      <c r="J852" s="34"/>
      <c r="K852" s="34"/>
    </row>
    <row r="853" ht="15.75" customHeight="1">
      <c r="A853" s="34"/>
      <c r="B853" s="35"/>
      <c r="D853" s="34"/>
      <c r="E853" s="34"/>
      <c r="F853" s="34"/>
      <c r="G853" s="34"/>
      <c r="H853" s="34"/>
      <c r="I853" s="34"/>
      <c r="J853" s="34"/>
      <c r="K853" s="34"/>
    </row>
    <row r="854" ht="15.75" customHeight="1">
      <c r="A854" s="34"/>
      <c r="B854" s="35"/>
      <c r="D854" s="34"/>
      <c r="E854" s="34"/>
      <c r="F854" s="34"/>
      <c r="G854" s="34"/>
      <c r="H854" s="34"/>
      <c r="I854" s="34"/>
      <c r="J854" s="34"/>
      <c r="K854" s="34"/>
    </row>
    <row r="855" ht="15.75" customHeight="1">
      <c r="A855" s="34"/>
      <c r="B855" s="35"/>
      <c r="D855" s="34"/>
      <c r="E855" s="34"/>
      <c r="F855" s="34"/>
      <c r="G855" s="34"/>
      <c r="H855" s="34"/>
      <c r="I855" s="34"/>
      <c r="J855" s="34"/>
      <c r="K855" s="34"/>
    </row>
    <row r="856" ht="15.75" customHeight="1">
      <c r="A856" s="34"/>
      <c r="B856" s="35"/>
      <c r="D856" s="34"/>
      <c r="E856" s="34"/>
      <c r="F856" s="34"/>
      <c r="G856" s="34"/>
      <c r="H856" s="34"/>
      <c r="I856" s="34"/>
      <c r="J856" s="34"/>
      <c r="K856" s="34"/>
    </row>
    <row r="857" ht="15.75" customHeight="1">
      <c r="A857" s="34"/>
      <c r="B857" s="35"/>
      <c r="D857" s="34"/>
      <c r="E857" s="34"/>
      <c r="F857" s="34"/>
      <c r="G857" s="34"/>
      <c r="H857" s="34"/>
      <c r="I857" s="34"/>
      <c r="J857" s="34"/>
      <c r="K857" s="34"/>
    </row>
    <row r="858" ht="15.75" customHeight="1">
      <c r="A858" s="34"/>
      <c r="B858" s="35"/>
      <c r="D858" s="34"/>
      <c r="E858" s="34"/>
      <c r="F858" s="34"/>
      <c r="G858" s="34"/>
      <c r="H858" s="34"/>
      <c r="I858" s="34"/>
      <c r="J858" s="34"/>
      <c r="K858" s="34"/>
    </row>
    <row r="859" ht="15.75" customHeight="1">
      <c r="A859" s="34"/>
      <c r="B859" s="35"/>
      <c r="D859" s="34"/>
      <c r="E859" s="34"/>
      <c r="F859" s="34"/>
      <c r="G859" s="34"/>
      <c r="H859" s="34"/>
      <c r="I859" s="34"/>
      <c r="J859" s="34"/>
      <c r="K859" s="34"/>
    </row>
    <row r="860" ht="15.75" customHeight="1">
      <c r="A860" s="34"/>
      <c r="B860" s="35"/>
      <c r="D860" s="34"/>
      <c r="E860" s="34"/>
      <c r="F860" s="34"/>
      <c r="G860" s="34"/>
      <c r="H860" s="34"/>
      <c r="I860" s="34"/>
      <c r="J860" s="34"/>
      <c r="K860" s="34"/>
    </row>
    <row r="861" ht="15.75" customHeight="1">
      <c r="A861" s="34"/>
      <c r="B861" s="35"/>
      <c r="D861" s="34"/>
      <c r="E861" s="34"/>
      <c r="F861" s="34"/>
      <c r="G861" s="34"/>
      <c r="H861" s="34"/>
      <c r="I861" s="34"/>
      <c r="J861" s="34"/>
      <c r="K861" s="34"/>
    </row>
    <row r="862" ht="15.75" customHeight="1">
      <c r="A862" s="34"/>
      <c r="B862" s="35"/>
      <c r="D862" s="34"/>
      <c r="E862" s="34"/>
      <c r="F862" s="34"/>
      <c r="G862" s="34"/>
      <c r="H862" s="34"/>
      <c r="I862" s="34"/>
      <c r="J862" s="34"/>
      <c r="K862" s="34"/>
    </row>
    <row r="863" ht="15.75" customHeight="1">
      <c r="A863" s="34"/>
      <c r="B863" s="35"/>
      <c r="D863" s="34"/>
      <c r="E863" s="34"/>
      <c r="F863" s="34"/>
      <c r="G863" s="34"/>
      <c r="H863" s="34"/>
      <c r="I863" s="34"/>
      <c r="J863" s="34"/>
      <c r="K863" s="34"/>
    </row>
    <row r="864" ht="15.75" customHeight="1">
      <c r="A864" s="34"/>
      <c r="B864" s="35"/>
      <c r="D864" s="34"/>
      <c r="E864" s="34"/>
      <c r="F864" s="34"/>
      <c r="G864" s="34"/>
      <c r="H864" s="34"/>
      <c r="I864" s="34"/>
      <c r="J864" s="34"/>
      <c r="K864" s="34"/>
    </row>
    <row r="865" ht="15.75" customHeight="1">
      <c r="A865" s="34"/>
      <c r="B865" s="35"/>
      <c r="D865" s="34"/>
      <c r="E865" s="34"/>
      <c r="F865" s="34"/>
      <c r="G865" s="34"/>
      <c r="H865" s="34"/>
      <c r="I865" s="34"/>
      <c r="J865" s="34"/>
      <c r="K865" s="34"/>
    </row>
    <row r="866" ht="15.75" customHeight="1">
      <c r="A866" s="34"/>
      <c r="B866" s="35"/>
      <c r="D866" s="34"/>
      <c r="E866" s="34"/>
      <c r="F866" s="34"/>
      <c r="G866" s="34"/>
      <c r="H866" s="34"/>
      <c r="I866" s="34"/>
      <c r="J866" s="34"/>
      <c r="K866" s="34"/>
    </row>
    <row r="867" ht="15.75" customHeight="1">
      <c r="A867" s="34"/>
      <c r="B867" s="35"/>
      <c r="D867" s="34"/>
      <c r="E867" s="34"/>
      <c r="F867" s="34"/>
      <c r="G867" s="34"/>
      <c r="H867" s="34"/>
      <c r="I867" s="34"/>
      <c r="J867" s="34"/>
      <c r="K867" s="34"/>
    </row>
    <row r="868" ht="15.75" customHeight="1">
      <c r="A868" s="34"/>
      <c r="B868" s="35"/>
      <c r="D868" s="34"/>
      <c r="E868" s="34"/>
      <c r="F868" s="34"/>
      <c r="G868" s="34"/>
      <c r="H868" s="34"/>
      <c r="I868" s="34"/>
      <c r="J868" s="34"/>
      <c r="K868" s="34"/>
    </row>
    <row r="869" ht="15.75" customHeight="1">
      <c r="A869" s="34"/>
      <c r="B869" s="35"/>
      <c r="D869" s="34"/>
      <c r="E869" s="34"/>
      <c r="F869" s="34"/>
      <c r="G869" s="34"/>
      <c r="H869" s="34"/>
      <c r="I869" s="34"/>
      <c r="J869" s="34"/>
      <c r="K869" s="34"/>
    </row>
    <row r="870" ht="15.75" customHeight="1">
      <c r="A870" s="34"/>
      <c r="B870" s="35"/>
      <c r="D870" s="34"/>
      <c r="E870" s="34"/>
      <c r="F870" s="34"/>
      <c r="G870" s="34"/>
      <c r="H870" s="34"/>
      <c r="I870" s="34"/>
      <c r="J870" s="34"/>
      <c r="K870" s="34"/>
    </row>
    <row r="871" ht="15.75" customHeight="1">
      <c r="A871" s="34"/>
      <c r="B871" s="35"/>
      <c r="D871" s="34"/>
      <c r="E871" s="34"/>
      <c r="F871" s="34"/>
      <c r="G871" s="34"/>
      <c r="H871" s="34"/>
      <c r="I871" s="34"/>
      <c r="J871" s="34"/>
      <c r="K871" s="34"/>
    </row>
    <row r="872" ht="15.75" customHeight="1">
      <c r="A872" s="34"/>
      <c r="B872" s="35"/>
      <c r="D872" s="34"/>
      <c r="E872" s="34"/>
      <c r="F872" s="34"/>
      <c r="G872" s="34"/>
      <c r="H872" s="34"/>
      <c r="I872" s="34"/>
      <c r="J872" s="34"/>
      <c r="K872" s="34"/>
    </row>
    <row r="873" ht="15.75" customHeight="1">
      <c r="A873" s="34"/>
      <c r="B873" s="35"/>
      <c r="D873" s="34"/>
      <c r="E873" s="34"/>
      <c r="F873" s="34"/>
      <c r="G873" s="34"/>
      <c r="H873" s="34"/>
      <c r="I873" s="34"/>
      <c r="J873" s="34"/>
      <c r="K873" s="34"/>
    </row>
    <row r="874" ht="15.75" customHeight="1">
      <c r="A874" s="34"/>
      <c r="B874" s="35"/>
      <c r="D874" s="34"/>
      <c r="E874" s="34"/>
      <c r="F874" s="34"/>
      <c r="G874" s="34"/>
      <c r="H874" s="34"/>
      <c r="I874" s="34"/>
      <c r="J874" s="34"/>
      <c r="K874" s="34"/>
    </row>
    <row r="875" ht="15.75" customHeight="1">
      <c r="A875" s="34"/>
      <c r="B875" s="35"/>
      <c r="D875" s="34"/>
      <c r="E875" s="34"/>
      <c r="F875" s="34"/>
      <c r="G875" s="34"/>
      <c r="H875" s="34"/>
      <c r="I875" s="34"/>
      <c r="J875" s="34"/>
      <c r="K875" s="34"/>
    </row>
    <row r="876" ht="15.75" customHeight="1">
      <c r="A876" s="34"/>
      <c r="B876" s="35"/>
      <c r="D876" s="34"/>
      <c r="E876" s="34"/>
      <c r="F876" s="34"/>
      <c r="G876" s="34"/>
      <c r="H876" s="34"/>
      <c r="I876" s="34"/>
      <c r="J876" s="34"/>
      <c r="K876" s="34"/>
    </row>
    <row r="877" ht="15.75" customHeight="1">
      <c r="A877" s="34"/>
      <c r="B877" s="35"/>
      <c r="D877" s="34"/>
      <c r="E877" s="34"/>
      <c r="F877" s="34"/>
      <c r="G877" s="34"/>
      <c r="H877" s="34"/>
      <c r="I877" s="34"/>
      <c r="J877" s="34"/>
      <c r="K877" s="34"/>
    </row>
    <row r="878" ht="15.75" customHeight="1">
      <c r="A878" s="34"/>
      <c r="B878" s="35"/>
      <c r="D878" s="34"/>
      <c r="E878" s="34"/>
      <c r="F878" s="34"/>
      <c r="G878" s="34"/>
      <c r="H878" s="34"/>
      <c r="I878" s="34"/>
      <c r="J878" s="34"/>
      <c r="K878" s="34"/>
    </row>
    <row r="879" ht="15.75" customHeight="1">
      <c r="A879" s="34"/>
      <c r="B879" s="35"/>
      <c r="D879" s="34"/>
      <c r="E879" s="34"/>
      <c r="F879" s="34"/>
      <c r="G879" s="34"/>
      <c r="H879" s="34"/>
      <c r="I879" s="34"/>
      <c r="J879" s="34"/>
      <c r="K879" s="34"/>
    </row>
    <row r="880" ht="15.75" customHeight="1">
      <c r="A880" s="34"/>
      <c r="B880" s="35"/>
      <c r="D880" s="34"/>
      <c r="E880" s="34"/>
      <c r="F880" s="34"/>
      <c r="G880" s="34"/>
      <c r="H880" s="34"/>
      <c r="I880" s="34"/>
      <c r="J880" s="34"/>
      <c r="K880" s="34"/>
    </row>
    <row r="881" ht="15.75" customHeight="1">
      <c r="A881" s="34"/>
      <c r="B881" s="35"/>
      <c r="D881" s="34"/>
      <c r="E881" s="34"/>
      <c r="F881" s="34"/>
      <c r="G881" s="34"/>
      <c r="H881" s="34"/>
      <c r="I881" s="34"/>
      <c r="J881" s="34"/>
      <c r="K881" s="34"/>
    </row>
    <row r="882" ht="15.75" customHeight="1">
      <c r="A882" s="34"/>
      <c r="B882" s="35"/>
      <c r="D882" s="34"/>
      <c r="E882" s="34"/>
      <c r="F882" s="34"/>
      <c r="G882" s="34"/>
      <c r="H882" s="34"/>
      <c r="I882" s="34"/>
      <c r="J882" s="34"/>
      <c r="K882" s="34"/>
    </row>
    <row r="883" ht="15.75" customHeight="1">
      <c r="A883" s="34"/>
      <c r="B883" s="35"/>
      <c r="D883" s="34"/>
      <c r="E883" s="34"/>
      <c r="F883" s="34"/>
      <c r="G883" s="34"/>
      <c r="H883" s="34"/>
      <c r="I883" s="34"/>
      <c r="J883" s="34"/>
      <c r="K883" s="34"/>
    </row>
    <row r="884" ht="15.75" customHeight="1">
      <c r="A884" s="34"/>
      <c r="B884" s="35"/>
      <c r="D884" s="34"/>
      <c r="E884" s="34"/>
      <c r="F884" s="34"/>
      <c r="G884" s="34"/>
      <c r="H884" s="34"/>
      <c r="I884" s="34"/>
      <c r="J884" s="34"/>
      <c r="K884" s="34"/>
    </row>
    <row r="885" ht="15.75" customHeight="1">
      <c r="A885" s="34"/>
      <c r="B885" s="35"/>
      <c r="D885" s="34"/>
      <c r="E885" s="34"/>
      <c r="F885" s="34"/>
      <c r="G885" s="34"/>
      <c r="H885" s="34"/>
      <c r="I885" s="34"/>
      <c r="J885" s="34"/>
      <c r="K885" s="34"/>
    </row>
    <row r="886" ht="15.75" customHeight="1">
      <c r="A886" s="34"/>
      <c r="B886" s="35"/>
      <c r="D886" s="34"/>
      <c r="E886" s="34"/>
      <c r="F886" s="34"/>
      <c r="G886" s="34"/>
      <c r="H886" s="34"/>
      <c r="I886" s="34"/>
      <c r="J886" s="34"/>
      <c r="K886" s="34"/>
    </row>
    <row r="887" ht="15.75" customHeight="1">
      <c r="A887" s="34"/>
      <c r="B887" s="35"/>
      <c r="D887" s="34"/>
      <c r="E887" s="34"/>
      <c r="F887" s="34"/>
      <c r="G887" s="34"/>
      <c r="H887" s="34"/>
      <c r="I887" s="34"/>
      <c r="J887" s="34"/>
      <c r="K887" s="34"/>
    </row>
    <row r="888" ht="15.75" customHeight="1">
      <c r="A888" s="34"/>
      <c r="B888" s="35"/>
      <c r="D888" s="34"/>
      <c r="E888" s="34"/>
      <c r="F888" s="34"/>
      <c r="G888" s="34"/>
      <c r="H888" s="34"/>
      <c r="I888" s="34"/>
      <c r="J888" s="34"/>
      <c r="K888" s="34"/>
    </row>
    <row r="889" ht="15.75" customHeight="1">
      <c r="A889" s="34"/>
      <c r="B889" s="35"/>
      <c r="D889" s="34"/>
      <c r="E889" s="34"/>
      <c r="F889" s="34"/>
      <c r="G889" s="34"/>
      <c r="H889" s="34"/>
      <c r="I889" s="34"/>
      <c r="J889" s="34"/>
      <c r="K889" s="34"/>
    </row>
    <row r="890" ht="15.75" customHeight="1">
      <c r="A890" s="34"/>
      <c r="B890" s="35"/>
      <c r="D890" s="34"/>
      <c r="E890" s="34"/>
      <c r="F890" s="34"/>
      <c r="G890" s="34"/>
      <c r="H890" s="34"/>
      <c r="I890" s="34"/>
      <c r="J890" s="34"/>
      <c r="K890" s="34"/>
    </row>
    <row r="891" ht="15.75" customHeight="1">
      <c r="A891" s="34"/>
      <c r="B891" s="35"/>
      <c r="D891" s="34"/>
      <c r="E891" s="34"/>
      <c r="F891" s="34"/>
      <c r="G891" s="34"/>
      <c r="H891" s="34"/>
      <c r="I891" s="34"/>
      <c r="J891" s="34"/>
      <c r="K891" s="34"/>
    </row>
    <row r="892" ht="15.75" customHeight="1">
      <c r="A892" s="34"/>
      <c r="B892" s="35"/>
      <c r="D892" s="34"/>
      <c r="E892" s="34"/>
      <c r="F892" s="34"/>
      <c r="G892" s="34"/>
      <c r="H892" s="34"/>
      <c r="I892" s="34"/>
      <c r="J892" s="34"/>
      <c r="K892" s="34"/>
    </row>
    <row r="893" ht="15.75" customHeight="1">
      <c r="A893" s="34"/>
      <c r="B893" s="35"/>
      <c r="D893" s="34"/>
      <c r="E893" s="34"/>
      <c r="F893" s="34"/>
      <c r="G893" s="34"/>
      <c r="H893" s="34"/>
      <c r="I893" s="34"/>
      <c r="J893" s="34"/>
      <c r="K893" s="34"/>
    </row>
    <row r="894" ht="15.75" customHeight="1">
      <c r="A894" s="34"/>
      <c r="B894" s="35"/>
      <c r="D894" s="34"/>
      <c r="E894" s="34"/>
      <c r="F894" s="34"/>
      <c r="G894" s="34"/>
      <c r="H894" s="34"/>
      <c r="I894" s="34"/>
      <c r="J894" s="34"/>
      <c r="K894" s="34"/>
    </row>
    <row r="895" ht="15.75" customHeight="1">
      <c r="A895" s="34"/>
      <c r="B895" s="35"/>
      <c r="D895" s="34"/>
      <c r="E895" s="34"/>
      <c r="F895" s="34"/>
      <c r="G895" s="34"/>
      <c r="H895" s="34"/>
      <c r="I895" s="34"/>
      <c r="J895" s="34"/>
      <c r="K895" s="34"/>
    </row>
    <row r="896" ht="15.75" customHeight="1">
      <c r="A896" s="34"/>
      <c r="B896" s="35"/>
      <c r="D896" s="34"/>
      <c r="E896" s="34"/>
      <c r="F896" s="34"/>
      <c r="G896" s="34"/>
      <c r="H896" s="34"/>
      <c r="I896" s="34"/>
      <c r="J896" s="34"/>
      <c r="K896" s="34"/>
    </row>
    <row r="897" ht="15.75" customHeight="1">
      <c r="A897" s="34"/>
      <c r="B897" s="35"/>
      <c r="D897" s="34"/>
      <c r="E897" s="34"/>
      <c r="F897" s="34"/>
      <c r="G897" s="34"/>
      <c r="H897" s="34"/>
      <c r="I897" s="34"/>
      <c r="J897" s="34"/>
      <c r="K897" s="34"/>
    </row>
    <row r="898" ht="15.75" customHeight="1">
      <c r="A898" s="34"/>
      <c r="B898" s="35"/>
      <c r="D898" s="34"/>
      <c r="E898" s="34"/>
      <c r="F898" s="34"/>
      <c r="G898" s="34"/>
      <c r="H898" s="34"/>
      <c r="I898" s="34"/>
      <c r="J898" s="34"/>
      <c r="K898" s="34"/>
    </row>
    <row r="899" ht="15.75" customHeight="1">
      <c r="A899" s="34"/>
      <c r="B899" s="35"/>
      <c r="D899" s="34"/>
      <c r="E899" s="34"/>
      <c r="F899" s="34"/>
      <c r="G899" s="34"/>
      <c r="H899" s="34"/>
      <c r="I899" s="34"/>
      <c r="J899" s="34"/>
      <c r="K899" s="34"/>
    </row>
    <row r="900" ht="15.75" customHeight="1">
      <c r="A900" s="34"/>
      <c r="B900" s="35"/>
      <c r="D900" s="34"/>
      <c r="E900" s="34"/>
      <c r="F900" s="34"/>
      <c r="G900" s="34"/>
      <c r="H900" s="34"/>
      <c r="I900" s="34"/>
      <c r="J900" s="34"/>
      <c r="K900" s="34"/>
    </row>
    <row r="901" ht="15.75" customHeight="1">
      <c r="A901" s="34"/>
      <c r="B901" s="35"/>
      <c r="D901" s="34"/>
      <c r="E901" s="34"/>
      <c r="F901" s="34"/>
      <c r="G901" s="34"/>
      <c r="H901" s="34"/>
      <c r="I901" s="34"/>
      <c r="J901" s="34"/>
      <c r="K901" s="34"/>
    </row>
    <row r="902" ht="15.75" customHeight="1">
      <c r="A902" s="34"/>
      <c r="B902" s="35"/>
      <c r="D902" s="34"/>
      <c r="E902" s="34"/>
      <c r="F902" s="34"/>
      <c r="G902" s="34"/>
      <c r="H902" s="34"/>
      <c r="I902" s="34"/>
      <c r="J902" s="34"/>
      <c r="K902" s="34"/>
    </row>
    <row r="903" ht="15.75" customHeight="1">
      <c r="A903" s="34"/>
      <c r="B903" s="35"/>
      <c r="D903" s="34"/>
      <c r="E903" s="34"/>
      <c r="F903" s="34"/>
      <c r="G903" s="34"/>
      <c r="H903" s="34"/>
      <c r="I903" s="34"/>
      <c r="J903" s="34"/>
      <c r="K903" s="34"/>
    </row>
    <row r="904" ht="15.75" customHeight="1">
      <c r="A904" s="34"/>
      <c r="B904" s="35"/>
      <c r="D904" s="34"/>
      <c r="E904" s="34"/>
      <c r="F904" s="34"/>
      <c r="G904" s="34"/>
      <c r="H904" s="34"/>
      <c r="I904" s="34"/>
      <c r="J904" s="34"/>
      <c r="K904" s="34"/>
    </row>
    <row r="905" ht="15.75" customHeight="1">
      <c r="A905" s="34"/>
      <c r="B905" s="35"/>
      <c r="D905" s="34"/>
      <c r="E905" s="34"/>
      <c r="F905" s="34"/>
      <c r="G905" s="34"/>
      <c r="H905" s="34"/>
      <c r="I905" s="34"/>
      <c r="J905" s="34"/>
      <c r="K905" s="34"/>
    </row>
    <row r="906" ht="15.75" customHeight="1">
      <c r="A906" s="34"/>
      <c r="B906" s="35"/>
      <c r="D906" s="34"/>
      <c r="E906" s="34"/>
      <c r="F906" s="34"/>
      <c r="G906" s="34"/>
      <c r="H906" s="34"/>
      <c r="I906" s="34"/>
      <c r="J906" s="34"/>
      <c r="K906" s="34"/>
    </row>
    <row r="907" ht="15.75" customHeight="1">
      <c r="A907" s="34"/>
      <c r="B907" s="35"/>
      <c r="D907" s="34"/>
      <c r="E907" s="34"/>
      <c r="F907" s="34"/>
      <c r="G907" s="34"/>
      <c r="H907" s="34"/>
      <c r="I907" s="34"/>
      <c r="J907" s="34"/>
      <c r="K907" s="34"/>
    </row>
    <row r="908" ht="15.75" customHeight="1">
      <c r="A908" s="34"/>
      <c r="B908" s="35"/>
      <c r="D908" s="34"/>
      <c r="E908" s="34"/>
      <c r="F908" s="34"/>
      <c r="G908" s="34"/>
      <c r="H908" s="34"/>
      <c r="I908" s="34"/>
      <c r="J908" s="34"/>
      <c r="K908" s="34"/>
    </row>
    <row r="909" ht="15.75" customHeight="1">
      <c r="A909" s="34"/>
      <c r="B909" s="35"/>
      <c r="D909" s="34"/>
      <c r="E909" s="34"/>
      <c r="F909" s="34"/>
      <c r="G909" s="34"/>
      <c r="H909" s="34"/>
      <c r="I909" s="34"/>
      <c r="J909" s="34"/>
      <c r="K909" s="34"/>
    </row>
    <row r="910" ht="15.75" customHeight="1">
      <c r="A910" s="34"/>
      <c r="B910" s="35"/>
      <c r="D910" s="34"/>
      <c r="E910" s="34"/>
      <c r="F910" s="34"/>
      <c r="G910" s="34"/>
      <c r="H910" s="34"/>
      <c r="I910" s="34"/>
      <c r="J910" s="34"/>
      <c r="K910" s="34"/>
    </row>
    <row r="911" ht="15.75" customHeight="1">
      <c r="A911" s="34"/>
      <c r="B911" s="35"/>
      <c r="D911" s="34"/>
      <c r="E911" s="34"/>
      <c r="F911" s="34"/>
      <c r="G911" s="34"/>
      <c r="H911" s="34"/>
      <c r="I911" s="34"/>
      <c r="J911" s="34"/>
      <c r="K911" s="34"/>
    </row>
    <row r="912" ht="15.75" customHeight="1">
      <c r="A912" s="34"/>
      <c r="B912" s="35"/>
      <c r="D912" s="34"/>
      <c r="E912" s="34"/>
      <c r="F912" s="34"/>
      <c r="G912" s="34"/>
      <c r="H912" s="34"/>
      <c r="I912" s="34"/>
      <c r="J912" s="34"/>
      <c r="K912" s="34"/>
    </row>
    <row r="913" ht="15.75" customHeight="1">
      <c r="A913" s="34"/>
      <c r="B913" s="35"/>
      <c r="D913" s="34"/>
      <c r="E913" s="34"/>
      <c r="F913" s="34"/>
      <c r="G913" s="34"/>
      <c r="H913" s="34"/>
      <c r="I913" s="34"/>
      <c r="J913" s="34"/>
      <c r="K913" s="34"/>
    </row>
    <row r="914" ht="15.75" customHeight="1">
      <c r="A914" s="34"/>
      <c r="B914" s="35"/>
      <c r="D914" s="34"/>
      <c r="E914" s="34"/>
      <c r="F914" s="34"/>
      <c r="G914" s="34"/>
      <c r="H914" s="34"/>
      <c r="I914" s="34"/>
      <c r="J914" s="34"/>
      <c r="K914" s="34"/>
    </row>
    <row r="915" ht="15.75" customHeight="1">
      <c r="A915" s="34"/>
      <c r="B915" s="35"/>
      <c r="D915" s="34"/>
      <c r="E915" s="34"/>
      <c r="F915" s="34"/>
      <c r="G915" s="34"/>
      <c r="H915" s="34"/>
      <c r="I915" s="34"/>
      <c r="J915" s="34"/>
      <c r="K915" s="34"/>
    </row>
    <row r="916" ht="15.75" customHeight="1">
      <c r="A916" s="34"/>
      <c r="B916" s="35"/>
      <c r="D916" s="34"/>
      <c r="E916" s="34"/>
      <c r="F916" s="34"/>
      <c r="G916" s="34"/>
      <c r="H916" s="34"/>
      <c r="I916" s="34"/>
      <c r="J916" s="34"/>
      <c r="K916" s="34"/>
    </row>
    <row r="917" ht="15.75" customHeight="1">
      <c r="A917" s="34"/>
      <c r="B917" s="35"/>
      <c r="D917" s="34"/>
      <c r="E917" s="34"/>
      <c r="F917" s="34"/>
      <c r="G917" s="34"/>
      <c r="H917" s="34"/>
      <c r="I917" s="34"/>
      <c r="J917" s="34"/>
      <c r="K917" s="34"/>
    </row>
    <row r="918" ht="15.75" customHeight="1">
      <c r="A918" s="34"/>
      <c r="B918" s="35"/>
      <c r="D918" s="34"/>
      <c r="E918" s="34"/>
      <c r="F918" s="34"/>
      <c r="G918" s="34"/>
      <c r="H918" s="34"/>
      <c r="I918" s="34"/>
      <c r="J918" s="34"/>
      <c r="K918" s="34"/>
    </row>
    <row r="919" ht="15.75" customHeight="1">
      <c r="A919" s="34"/>
      <c r="B919" s="35"/>
      <c r="D919" s="34"/>
      <c r="E919" s="34"/>
      <c r="F919" s="34"/>
      <c r="G919" s="34"/>
      <c r="H919" s="34"/>
      <c r="I919" s="34"/>
      <c r="J919" s="34"/>
      <c r="K919" s="34"/>
    </row>
    <row r="920" ht="15.75" customHeight="1">
      <c r="A920" s="34"/>
      <c r="B920" s="35"/>
      <c r="D920" s="34"/>
      <c r="E920" s="34"/>
      <c r="F920" s="34"/>
      <c r="G920" s="34"/>
      <c r="H920" s="34"/>
      <c r="I920" s="34"/>
      <c r="J920" s="34"/>
      <c r="K920" s="34"/>
    </row>
    <row r="921" ht="15.75" customHeight="1">
      <c r="A921" s="34"/>
      <c r="B921" s="35"/>
      <c r="D921" s="34"/>
      <c r="E921" s="34"/>
      <c r="F921" s="34"/>
      <c r="G921" s="34"/>
      <c r="H921" s="34"/>
      <c r="I921" s="34"/>
      <c r="J921" s="34"/>
      <c r="K921" s="34"/>
    </row>
    <row r="922" ht="15.75" customHeight="1">
      <c r="A922" s="34"/>
      <c r="B922" s="35"/>
      <c r="D922" s="34"/>
      <c r="E922" s="34"/>
      <c r="F922" s="34"/>
      <c r="G922" s="34"/>
      <c r="H922" s="34"/>
      <c r="I922" s="34"/>
      <c r="J922" s="34"/>
      <c r="K922" s="34"/>
    </row>
    <row r="923" ht="15.75" customHeight="1">
      <c r="A923" s="34"/>
      <c r="B923" s="35"/>
      <c r="D923" s="34"/>
      <c r="E923" s="34"/>
      <c r="F923" s="34"/>
      <c r="G923" s="34"/>
      <c r="H923" s="34"/>
      <c r="I923" s="34"/>
      <c r="J923" s="34"/>
      <c r="K923" s="34"/>
    </row>
    <row r="924" ht="15.75" customHeight="1">
      <c r="A924" s="34"/>
      <c r="B924" s="35"/>
      <c r="D924" s="34"/>
      <c r="E924" s="34"/>
      <c r="F924" s="34"/>
      <c r="G924" s="34"/>
      <c r="H924" s="34"/>
      <c r="I924" s="34"/>
      <c r="J924" s="34"/>
      <c r="K924" s="34"/>
    </row>
    <row r="925" ht="15.75" customHeight="1">
      <c r="A925" s="34"/>
      <c r="B925" s="35"/>
      <c r="D925" s="34"/>
      <c r="E925" s="34"/>
      <c r="F925" s="34"/>
      <c r="G925" s="34"/>
      <c r="H925" s="34"/>
      <c r="I925" s="34"/>
      <c r="J925" s="34"/>
      <c r="K925" s="34"/>
    </row>
    <row r="926" ht="15.75" customHeight="1">
      <c r="A926" s="34"/>
      <c r="B926" s="35"/>
      <c r="D926" s="34"/>
      <c r="E926" s="34"/>
      <c r="F926" s="34"/>
      <c r="G926" s="34"/>
      <c r="H926" s="34"/>
      <c r="I926" s="34"/>
      <c r="J926" s="34"/>
      <c r="K926" s="34"/>
    </row>
    <row r="927" ht="15.75" customHeight="1">
      <c r="A927" s="34"/>
      <c r="B927" s="35"/>
      <c r="D927" s="34"/>
      <c r="E927" s="34"/>
      <c r="F927" s="34"/>
      <c r="G927" s="34"/>
      <c r="H927" s="34"/>
      <c r="I927" s="34"/>
      <c r="J927" s="34"/>
      <c r="K927" s="34"/>
    </row>
    <row r="928" ht="15.75" customHeight="1">
      <c r="A928" s="34"/>
      <c r="B928" s="35"/>
      <c r="D928" s="34"/>
      <c r="E928" s="34"/>
      <c r="F928" s="34"/>
      <c r="G928" s="34"/>
      <c r="H928" s="34"/>
      <c r="I928" s="34"/>
      <c r="J928" s="34"/>
      <c r="K928" s="34"/>
    </row>
    <row r="929" ht="15.75" customHeight="1">
      <c r="A929" s="34"/>
      <c r="B929" s="35"/>
      <c r="D929" s="34"/>
      <c r="E929" s="34"/>
      <c r="F929" s="34"/>
      <c r="G929" s="34"/>
      <c r="H929" s="34"/>
      <c r="I929" s="34"/>
      <c r="J929" s="34"/>
      <c r="K929" s="34"/>
    </row>
    <row r="930" ht="15.75" customHeight="1">
      <c r="A930" s="34"/>
      <c r="B930" s="35"/>
      <c r="D930" s="34"/>
      <c r="E930" s="34"/>
      <c r="F930" s="34"/>
      <c r="G930" s="34"/>
      <c r="H930" s="34"/>
      <c r="I930" s="34"/>
      <c r="J930" s="34"/>
      <c r="K930" s="34"/>
    </row>
    <row r="931" ht="15.75" customHeight="1">
      <c r="A931" s="34"/>
      <c r="B931" s="35"/>
      <c r="D931" s="34"/>
      <c r="E931" s="34"/>
      <c r="F931" s="34"/>
      <c r="G931" s="34"/>
      <c r="H931" s="34"/>
      <c r="I931" s="34"/>
      <c r="J931" s="34"/>
      <c r="K931" s="34"/>
    </row>
    <row r="932" ht="15.75" customHeight="1">
      <c r="A932" s="34"/>
      <c r="B932" s="35"/>
      <c r="D932" s="34"/>
      <c r="E932" s="34"/>
      <c r="F932" s="34"/>
      <c r="G932" s="34"/>
      <c r="H932" s="34"/>
      <c r="I932" s="34"/>
      <c r="J932" s="34"/>
      <c r="K932" s="34"/>
    </row>
    <row r="933" ht="15.75" customHeight="1">
      <c r="A933" s="34"/>
      <c r="B933" s="35"/>
      <c r="D933" s="34"/>
      <c r="E933" s="34"/>
      <c r="F933" s="34"/>
      <c r="G933" s="34"/>
      <c r="H933" s="34"/>
      <c r="I933" s="34"/>
      <c r="J933" s="34"/>
      <c r="K933" s="34"/>
    </row>
    <row r="934" ht="15.75" customHeight="1">
      <c r="A934" s="34"/>
      <c r="B934" s="35"/>
      <c r="D934" s="34"/>
      <c r="E934" s="34"/>
      <c r="F934" s="34"/>
      <c r="G934" s="34"/>
      <c r="H934" s="34"/>
      <c r="I934" s="34"/>
      <c r="J934" s="34"/>
      <c r="K934" s="34"/>
    </row>
    <row r="935" ht="15.75" customHeight="1">
      <c r="A935" s="34"/>
      <c r="B935" s="35"/>
      <c r="D935" s="34"/>
      <c r="E935" s="34"/>
      <c r="F935" s="34"/>
      <c r="G935" s="34"/>
      <c r="H935" s="34"/>
      <c r="I935" s="34"/>
      <c r="J935" s="34"/>
      <c r="K935" s="34"/>
    </row>
    <row r="936" ht="15.75" customHeight="1">
      <c r="A936" s="34"/>
      <c r="B936" s="35"/>
      <c r="D936" s="34"/>
      <c r="E936" s="34"/>
      <c r="F936" s="34"/>
      <c r="G936" s="34"/>
      <c r="H936" s="34"/>
      <c r="I936" s="34"/>
      <c r="J936" s="34"/>
      <c r="K936" s="34"/>
    </row>
    <row r="937" ht="15.75" customHeight="1">
      <c r="A937" s="34"/>
      <c r="B937" s="35"/>
      <c r="D937" s="34"/>
      <c r="E937" s="34"/>
      <c r="F937" s="34"/>
      <c r="G937" s="34"/>
      <c r="H937" s="34"/>
      <c r="I937" s="34"/>
      <c r="J937" s="34"/>
      <c r="K937" s="34"/>
    </row>
    <row r="938" ht="15.75" customHeight="1">
      <c r="A938" s="34"/>
      <c r="B938" s="35"/>
      <c r="D938" s="34"/>
      <c r="E938" s="34"/>
      <c r="F938" s="34"/>
      <c r="G938" s="34"/>
      <c r="H938" s="34"/>
      <c r="I938" s="34"/>
      <c r="J938" s="34"/>
      <c r="K938" s="34"/>
    </row>
    <row r="939" ht="15.75" customHeight="1">
      <c r="A939" s="34"/>
      <c r="B939" s="35"/>
      <c r="D939" s="34"/>
      <c r="E939" s="34"/>
      <c r="F939" s="34"/>
      <c r="G939" s="34"/>
      <c r="H939" s="34"/>
      <c r="I939" s="34"/>
      <c r="J939" s="34"/>
      <c r="K939" s="34"/>
    </row>
    <row r="940" ht="15.75" customHeight="1">
      <c r="A940" s="34"/>
      <c r="B940" s="35"/>
      <c r="D940" s="34"/>
      <c r="E940" s="34"/>
      <c r="F940" s="34"/>
      <c r="G940" s="34"/>
      <c r="H940" s="34"/>
      <c r="I940" s="34"/>
      <c r="J940" s="34"/>
      <c r="K940" s="34"/>
    </row>
    <row r="941" ht="15.75" customHeight="1">
      <c r="A941" s="34"/>
      <c r="B941" s="35"/>
      <c r="D941" s="34"/>
      <c r="E941" s="34"/>
      <c r="F941" s="34"/>
      <c r="G941" s="34"/>
      <c r="H941" s="34"/>
      <c r="I941" s="34"/>
      <c r="J941" s="34"/>
      <c r="K941" s="34"/>
    </row>
    <row r="942" ht="15.75" customHeight="1">
      <c r="A942" s="34"/>
      <c r="B942" s="35"/>
      <c r="D942" s="34"/>
      <c r="E942" s="34"/>
      <c r="F942" s="34"/>
      <c r="G942" s="34"/>
      <c r="H942" s="34"/>
      <c r="I942" s="34"/>
      <c r="J942" s="34"/>
      <c r="K942" s="34"/>
    </row>
    <row r="943" ht="15.75" customHeight="1">
      <c r="A943" s="34"/>
      <c r="B943" s="35"/>
      <c r="D943" s="34"/>
      <c r="E943" s="34"/>
      <c r="F943" s="34"/>
      <c r="G943" s="34"/>
      <c r="H943" s="34"/>
      <c r="I943" s="34"/>
      <c r="J943" s="34"/>
      <c r="K943" s="34"/>
    </row>
    <row r="944" ht="15.75" customHeight="1">
      <c r="A944" s="34"/>
      <c r="B944" s="35"/>
      <c r="D944" s="34"/>
      <c r="E944" s="34"/>
      <c r="F944" s="34"/>
      <c r="G944" s="34"/>
      <c r="H944" s="34"/>
      <c r="I944" s="34"/>
      <c r="J944" s="34"/>
      <c r="K944" s="34"/>
    </row>
    <row r="945" ht="15.75" customHeight="1">
      <c r="A945" s="34"/>
      <c r="B945" s="35"/>
      <c r="D945" s="34"/>
      <c r="E945" s="34"/>
      <c r="F945" s="34"/>
      <c r="G945" s="34"/>
      <c r="H945" s="34"/>
      <c r="I945" s="34"/>
      <c r="J945" s="34"/>
      <c r="K945" s="34"/>
    </row>
    <row r="946" ht="15.75" customHeight="1">
      <c r="A946" s="34"/>
      <c r="B946" s="35"/>
      <c r="D946" s="34"/>
      <c r="E946" s="34"/>
      <c r="F946" s="34"/>
      <c r="G946" s="34"/>
      <c r="H946" s="34"/>
      <c r="I946" s="34"/>
      <c r="J946" s="34"/>
      <c r="K946" s="34"/>
    </row>
    <row r="947" ht="15.75" customHeight="1">
      <c r="A947" s="34"/>
      <c r="B947" s="35"/>
      <c r="D947" s="34"/>
      <c r="E947" s="34"/>
      <c r="F947" s="34"/>
      <c r="G947" s="34"/>
      <c r="H947" s="34"/>
      <c r="I947" s="34"/>
      <c r="J947" s="34"/>
      <c r="K947" s="34"/>
    </row>
    <row r="948" ht="15.75" customHeight="1">
      <c r="A948" s="34"/>
      <c r="B948" s="35"/>
      <c r="D948" s="34"/>
      <c r="E948" s="34"/>
      <c r="F948" s="34"/>
      <c r="G948" s="34"/>
      <c r="H948" s="34"/>
      <c r="I948" s="34"/>
      <c r="J948" s="34"/>
      <c r="K948" s="34"/>
    </row>
    <row r="949" ht="15.75" customHeight="1">
      <c r="A949" s="34"/>
      <c r="B949" s="35"/>
      <c r="D949" s="34"/>
      <c r="E949" s="34"/>
      <c r="F949" s="34"/>
      <c r="G949" s="34"/>
      <c r="H949" s="34"/>
      <c r="I949" s="34"/>
      <c r="J949" s="34"/>
      <c r="K949" s="34"/>
    </row>
    <row r="950" ht="15.75" customHeight="1">
      <c r="A950" s="34"/>
      <c r="B950" s="35"/>
      <c r="D950" s="34"/>
      <c r="E950" s="34"/>
      <c r="F950" s="34"/>
      <c r="G950" s="34"/>
      <c r="H950" s="34"/>
      <c r="I950" s="34"/>
      <c r="J950" s="34"/>
      <c r="K950" s="34"/>
    </row>
    <row r="951" ht="15.75" customHeight="1">
      <c r="A951" s="34"/>
      <c r="B951" s="35"/>
      <c r="D951" s="34"/>
      <c r="E951" s="34"/>
      <c r="F951" s="34"/>
      <c r="G951" s="34"/>
      <c r="H951" s="34"/>
      <c r="I951" s="34"/>
      <c r="J951" s="34"/>
      <c r="K951" s="34"/>
    </row>
    <row r="952" ht="15.75" customHeight="1">
      <c r="A952" s="34"/>
      <c r="B952" s="35"/>
      <c r="D952" s="34"/>
      <c r="E952" s="34"/>
      <c r="F952" s="34"/>
      <c r="G952" s="34"/>
      <c r="H952" s="34"/>
      <c r="I952" s="34"/>
      <c r="J952" s="34"/>
      <c r="K952" s="34"/>
    </row>
    <row r="953" ht="15.75" customHeight="1">
      <c r="A953" s="34"/>
      <c r="B953" s="35"/>
      <c r="D953" s="34"/>
      <c r="E953" s="34"/>
      <c r="F953" s="34"/>
      <c r="G953" s="34"/>
      <c r="H953" s="34"/>
      <c r="I953" s="34"/>
      <c r="J953" s="34"/>
      <c r="K953" s="34"/>
    </row>
    <row r="954" ht="15.75" customHeight="1">
      <c r="A954" s="34"/>
      <c r="B954" s="35"/>
      <c r="D954" s="34"/>
      <c r="E954" s="34"/>
      <c r="F954" s="34"/>
      <c r="G954" s="34"/>
      <c r="H954" s="34"/>
      <c r="I954" s="34"/>
      <c r="J954" s="34"/>
      <c r="K954" s="34"/>
    </row>
    <row r="955" ht="15.75" customHeight="1">
      <c r="A955" s="34"/>
      <c r="B955" s="35"/>
      <c r="D955" s="34"/>
      <c r="E955" s="34"/>
      <c r="F955" s="34"/>
      <c r="G955" s="34"/>
      <c r="H955" s="34"/>
      <c r="I955" s="34"/>
      <c r="J955" s="34"/>
      <c r="K955" s="34"/>
    </row>
    <row r="956" ht="15.75" customHeight="1">
      <c r="A956" s="34"/>
      <c r="B956" s="35"/>
      <c r="D956" s="34"/>
      <c r="E956" s="34"/>
      <c r="F956" s="34"/>
      <c r="G956" s="34"/>
      <c r="H956" s="34"/>
      <c r="I956" s="34"/>
      <c r="J956" s="34"/>
      <c r="K956" s="34"/>
    </row>
    <row r="957" ht="15.75" customHeight="1">
      <c r="A957" s="34"/>
      <c r="B957" s="35"/>
      <c r="D957" s="34"/>
      <c r="E957" s="34"/>
      <c r="F957" s="34"/>
      <c r="G957" s="34"/>
      <c r="H957" s="34"/>
      <c r="I957" s="34"/>
      <c r="J957" s="34"/>
      <c r="K957" s="34"/>
    </row>
    <row r="958" ht="15.75" customHeight="1">
      <c r="A958" s="34"/>
      <c r="B958" s="35"/>
      <c r="D958" s="34"/>
      <c r="E958" s="34"/>
      <c r="F958" s="34"/>
      <c r="G958" s="34"/>
      <c r="H958" s="34"/>
      <c r="I958" s="34"/>
      <c r="J958" s="34"/>
      <c r="K958" s="34"/>
    </row>
    <row r="959" ht="15.75" customHeight="1">
      <c r="A959" s="34"/>
      <c r="B959" s="35"/>
      <c r="D959" s="34"/>
      <c r="E959" s="34"/>
      <c r="F959" s="34"/>
      <c r="G959" s="34"/>
      <c r="H959" s="34"/>
      <c r="I959" s="34"/>
      <c r="J959" s="34"/>
      <c r="K959" s="34"/>
    </row>
    <row r="960" ht="15.75" customHeight="1">
      <c r="A960" s="34"/>
      <c r="B960" s="35"/>
      <c r="D960" s="34"/>
      <c r="E960" s="34"/>
      <c r="F960" s="34"/>
      <c r="G960" s="34"/>
      <c r="H960" s="34"/>
      <c r="I960" s="34"/>
      <c r="J960" s="34"/>
      <c r="K960" s="34"/>
    </row>
    <row r="961" ht="15.75" customHeight="1">
      <c r="A961" s="34"/>
      <c r="B961" s="35"/>
      <c r="D961" s="34"/>
      <c r="E961" s="34"/>
      <c r="F961" s="34"/>
      <c r="G961" s="34"/>
      <c r="H961" s="34"/>
      <c r="I961" s="34"/>
      <c r="J961" s="34"/>
      <c r="K961" s="34"/>
    </row>
    <row r="962" ht="15.75" customHeight="1">
      <c r="A962" s="34"/>
      <c r="B962" s="35"/>
      <c r="D962" s="34"/>
      <c r="E962" s="34"/>
      <c r="F962" s="34"/>
      <c r="G962" s="34"/>
      <c r="H962" s="34"/>
      <c r="I962" s="34"/>
      <c r="J962" s="34"/>
      <c r="K962" s="34"/>
    </row>
    <row r="963" ht="15.75" customHeight="1">
      <c r="A963" s="34"/>
      <c r="B963" s="35"/>
      <c r="D963" s="34"/>
      <c r="E963" s="34"/>
      <c r="F963" s="34"/>
      <c r="G963" s="34"/>
      <c r="H963" s="34"/>
      <c r="I963" s="34"/>
      <c r="J963" s="34"/>
      <c r="K963" s="34"/>
    </row>
    <row r="964" ht="15.75" customHeight="1">
      <c r="A964" s="34"/>
      <c r="B964" s="35"/>
      <c r="D964" s="34"/>
      <c r="E964" s="34"/>
      <c r="F964" s="34"/>
      <c r="G964" s="34"/>
      <c r="H964" s="34"/>
      <c r="I964" s="34"/>
      <c r="J964" s="34"/>
      <c r="K964" s="34"/>
    </row>
    <row r="965" ht="15.75" customHeight="1">
      <c r="A965" s="34"/>
      <c r="B965" s="35"/>
      <c r="D965" s="34"/>
      <c r="E965" s="34"/>
      <c r="F965" s="34"/>
      <c r="G965" s="34"/>
      <c r="H965" s="34"/>
      <c r="I965" s="34"/>
      <c r="J965" s="34"/>
      <c r="K965" s="34"/>
    </row>
    <row r="966" ht="15.75" customHeight="1">
      <c r="A966" s="34"/>
      <c r="B966" s="35"/>
      <c r="D966" s="34"/>
      <c r="E966" s="34"/>
      <c r="F966" s="34"/>
      <c r="G966" s="34"/>
      <c r="H966" s="34"/>
      <c r="I966" s="34"/>
      <c r="J966" s="34"/>
      <c r="K966" s="34"/>
    </row>
    <row r="967" ht="15.75" customHeight="1">
      <c r="A967" s="34"/>
      <c r="B967" s="35"/>
      <c r="D967" s="34"/>
      <c r="E967" s="34"/>
      <c r="F967" s="34"/>
      <c r="G967" s="34"/>
      <c r="H967" s="34"/>
      <c r="I967" s="34"/>
      <c r="J967" s="34"/>
      <c r="K967" s="34"/>
    </row>
    <row r="968" ht="15.75" customHeight="1">
      <c r="A968" s="34"/>
      <c r="B968" s="35"/>
      <c r="D968" s="34"/>
      <c r="E968" s="34"/>
      <c r="F968" s="34"/>
      <c r="G968" s="34"/>
      <c r="H968" s="34"/>
      <c r="I968" s="34"/>
      <c r="J968" s="34"/>
      <c r="K968" s="34"/>
    </row>
    <row r="969" ht="15.75" customHeight="1">
      <c r="A969" s="34"/>
      <c r="B969" s="35"/>
      <c r="D969" s="34"/>
      <c r="E969" s="34"/>
      <c r="F969" s="34"/>
      <c r="G969" s="34"/>
      <c r="H969" s="34"/>
      <c r="I969" s="34"/>
      <c r="J969" s="34"/>
      <c r="K969" s="34"/>
    </row>
    <row r="970" ht="15.75" customHeight="1">
      <c r="A970" s="34"/>
      <c r="B970" s="35"/>
      <c r="D970" s="34"/>
      <c r="E970" s="34"/>
      <c r="F970" s="34"/>
      <c r="G970" s="34"/>
      <c r="H970" s="34"/>
      <c r="I970" s="34"/>
      <c r="J970" s="34"/>
      <c r="K970" s="34"/>
    </row>
    <row r="971" ht="15.75" customHeight="1">
      <c r="A971" s="34"/>
      <c r="B971" s="35"/>
      <c r="D971" s="34"/>
      <c r="E971" s="34"/>
      <c r="F971" s="34"/>
      <c r="G971" s="34"/>
      <c r="H971" s="34"/>
      <c r="I971" s="34"/>
      <c r="J971" s="34"/>
      <c r="K971" s="34"/>
    </row>
    <row r="972" ht="15.75" customHeight="1">
      <c r="A972" s="34"/>
      <c r="B972" s="35"/>
      <c r="D972" s="34"/>
      <c r="E972" s="34"/>
      <c r="F972" s="34"/>
      <c r="G972" s="34"/>
      <c r="H972" s="34"/>
      <c r="I972" s="34"/>
      <c r="J972" s="34"/>
      <c r="K972" s="34"/>
    </row>
    <row r="973" ht="15.75" customHeight="1">
      <c r="A973" s="34"/>
      <c r="B973" s="35"/>
      <c r="D973" s="34"/>
      <c r="E973" s="34"/>
      <c r="F973" s="34"/>
      <c r="G973" s="34"/>
      <c r="H973" s="34"/>
      <c r="I973" s="34"/>
      <c r="J973" s="34"/>
      <c r="K973" s="34"/>
    </row>
    <row r="974" ht="15.75" customHeight="1">
      <c r="A974" s="34"/>
      <c r="B974" s="35"/>
      <c r="D974" s="34"/>
      <c r="E974" s="34"/>
      <c r="F974" s="34"/>
      <c r="G974" s="34"/>
      <c r="H974" s="34"/>
      <c r="I974" s="34"/>
      <c r="J974" s="34"/>
      <c r="K974" s="34"/>
    </row>
    <row r="975" ht="15.75" customHeight="1">
      <c r="A975" s="34"/>
      <c r="B975" s="35"/>
      <c r="D975" s="34"/>
      <c r="E975" s="34"/>
      <c r="F975" s="34"/>
      <c r="G975" s="34"/>
      <c r="H975" s="34"/>
      <c r="I975" s="34"/>
      <c r="J975" s="34"/>
      <c r="K975" s="34"/>
    </row>
    <row r="976" ht="15.75" customHeight="1">
      <c r="A976" s="34"/>
      <c r="B976" s="35"/>
      <c r="D976" s="34"/>
      <c r="E976" s="34"/>
      <c r="F976" s="34"/>
      <c r="G976" s="34"/>
      <c r="H976" s="34"/>
      <c r="I976" s="34"/>
      <c r="J976" s="34"/>
      <c r="K976" s="34"/>
    </row>
    <row r="977" ht="15.75" customHeight="1">
      <c r="A977" s="34"/>
      <c r="B977" s="35"/>
      <c r="D977" s="34"/>
      <c r="E977" s="34"/>
      <c r="F977" s="34"/>
      <c r="G977" s="34"/>
      <c r="H977" s="34"/>
      <c r="I977" s="34"/>
      <c r="J977" s="34"/>
      <c r="K977" s="34"/>
    </row>
    <row r="978" ht="15.75" customHeight="1">
      <c r="A978" s="34"/>
      <c r="B978" s="35"/>
      <c r="D978" s="34"/>
      <c r="E978" s="34"/>
      <c r="F978" s="34"/>
      <c r="G978" s="34"/>
      <c r="H978" s="34"/>
      <c r="I978" s="34"/>
      <c r="J978" s="34"/>
      <c r="K978" s="34"/>
    </row>
    <row r="979" ht="15.75" customHeight="1">
      <c r="A979" s="34"/>
      <c r="B979" s="35"/>
      <c r="D979" s="34"/>
      <c r="E979" s="34"/>
      <c r="F979" s="34"/>
      <c r="G979" s="34"/>
      <c r="H979" s="34"/>
      <c r="I979" s="34"/>
      <c r="J979" s="34"/>
      <c r="K979" s="34"/>
    </row>
    <row r="980" ht="15.75" customHeight="1">
      <c r="A980" s="34"/>
      <c r="B980" s="35"/>
      <c r="D980" s="34"/>
      <c r="E980" s="34"/>
      <c r="F980" s="34"/>
      <c r="G980" s="34"/>
      <c r="H980" s="34"/>
      <c r="I980" s="34"/>
      <c r="J980" s="34"/>
      <c r="K980" s="34"/>
    </row>
    <row r="981" ht="15.75" customHeight="1">
      <c r="A981" s="34"/>
      <c r="B981" s="35"/>
      <c r="D981" s="34"/>
      <c r="E981" s="34"/>
      <c r="F981" s="34"/>
      <c r="G981" s="34"/>
      <c r="H981" s="34"/>
      <c r="I981" s="34"/>
      <c r="J981" s="34"/>
      <c r="K981" s="34"/>
    </row>
    <row r="982" ht="15.75" customHeight="1">
      <c r="A982" s="34"/>
      <c r="B982" s="35"/>
      <c r="D982" s="34"/>
      <c r="E982" s="34"/>
      <c r="F982" s="34"/>
      <c r="G982" s="34"/>
      <c r="H982" s="34"/>
      <c r="I982" s="34"/>
      <c r="J982" s="34"/>
      <c r="K982" s="34"/>
    </row>
    <row r="983" ht="15.75" customHeight="1">
      <c r="A983" s="34"/>
      <c r="B983" s="35"/>
      <c r="D983" s="34"/>
      <c r="E983" s="34"/>
      <c r="F983" s="34"/>
      <c r="G983" s="34"/>
      <c r="H983" s="34"/>
      <c r="I983" s="34"/>
      <c r="J983" s="34"/>
      <c r="K983" s="34"/>
    </row>
    <row r="984" ht="15.75" customHeight="1">
      <c r="A984" s="34"/>
      <c r="B984" s="35"/>
      <c r="D984" s="34"/>
      <c r="E984" s="34"/>
      <c r="F984" s="34"/>
      <c r="G984" s="34"/>
      <c r="H984" s="34"/>
      <c r="I984" s="34"/>
      <c r="J984" s="34"/>
      <c r="K984" s="34"/>
    </row>
    <row r="985" ht="15.75" customHeight="1">
      <c r="A985" s="34"/>
      <c r="B985" s="35"/>
      <c r="D985" s="34"/>
      <c r="E985" s="34"/>
      <c r="F985" s="34"/>
      <c r="G985" s="34"/>
      <c r="H985" s="34"/>
      <c r="I985" s="34"/>
      <c r="J985" s="34"/>
      <c r="K985" s="34"/>
    </row>
    <row r="986" ht="15.75" customHeight="1">
      <c r="A986" s="34"/>
      <c r="B986" s="35"/>
      <c r="D986" s="34"/>
      <c r="E986" s="34"/>
      <c r="F986" s="34"/>
      <c r="G986" s="34"/>
      <c r="H986" s="34"/>
      <c r="I986" s="34"/>
      <c r="J986" s="34"/>
      <c r="K986" s="34"/>
    </row>
    <row r="987" ht="15.75" customHeight="1">
      <c r="A987" s="34"/>
      <c r="B987" s="35"/>
      <c r="D987" s="34"/>
      <c r="E987" s="34"/>
      <c r="F987" s="34"/>
      <c r="G987" s="34"/>
      <c r="H987" s="34"/>
      <c r="I987" s="34"/>
      <c r="J987" s="34"/>
      <c r="K987" s="34"/>
    </row>
    <row r="988" ht="15.75" customHeight="1">
      <c r="A988" s="34"/>
      <c r="B988" s="35"/>
      <c r="D988" s="34"/>
      <c r="E988" s="34"/>
      <c r="F988" s="34"/>
      <c r="G988" s="34"/>
      <c r="H988" s="34"/>
      <c r="I988" s="34"/>
      <c r="J988" s="34"/>
      <c r="K988" s="34"/>
    </row>
    <row r="989" ht="15.75" customHeight="1">
      <c r="A989" s="34"/>
      <c r="B989" s="35"/>
      <c r="D989" s="34"/>
      <c r="E989" s="34"/>
      <c r="F989" s="34"/>
      <c r="G989" s="34"/>
      <c r="H989" s="34"/>
      <c r="I989" s="34"/>
      <c r="J989" s="34"/>
      <c r="K989" s="34"/>
    </row>
    <row r="990" ht="15.75" customHeight="1">
      <c r="A990" s="34"/>
      <c r="B990" s="35"/>
      <c r="D990" s="34"/>
      <c r="E990" s="34"/>
      <c r="F990" s="34"/>
      <c r="G990" s="34"/>
      <c r="H990" s="34"/>
      <c r="I990" s="34"/>
      <c r="J990" s="34"/>
      <c r="K990" s="34"/>
    </row>
    <row r="991" ht="15.75" customHeight="1">
      <c r="A991" s="34"/>
      <c r="B991" s="35"/>
      <c r="D991" s="34"/>
      <c r="E991" s="34"/>
      <c r="F991" s="34"/>
      <c r="G991" s="34"/>
      <c r="H991" s="34"/>
      <c r="I991" s="34"/>
      <c r="J991" s="34"/>
      <c r="K991" s="34"/>
    </row>
    <row r="992" ht="15.75" customHeight="1">
      <c r="A992" s="34"/>
      <c r="B992" s="35"/>
      <c r="D992" s="34"/>
      <c r="E992" s="34"/>
      <c r="F992" s="34"/>
      <c r="G992" s="34"/>
      <c r="H992" s="34"/>
      <c r="I992" s="34"/>
      <c r="J992" s="34"/>
      <c r="K992" s="34"/>
    </row>
    <row r="993" ht="15.75" customHeight="1">
      <c r="A993" s="34"/>
      <c r="B993" s="35"/>
      <c r="D993" s="34"/>
      <c r="E993" s="34"/>
      <c r="F993" s="34"/>
      <c r="G993" s="34"/>
      <c r="H993" s="34"/>
      <c r="I993" s="34"/>
      <c r="J993" s="34"/>
      <c r="K993" s="34"/>
    </row>
    <row r="994" ht="15.75" customHeight="1">
      <c r="A994" s="34"/>
      <c r="B994" s="35"/>
      <c r="D994" s="34"/>
      <c r="E994" s="34"/>
      <c r="F994" s="34"/>
      <c r="G994" s="34"/>
      <c r="H994" s="34"/>
      <c r="I994" s="34"/>
      <c r="J994" s="34"/>
      <c r="K994" s="34"/>
    </row>
    <row r="995" ht="15.75" customHeight="1">
      <c r="A995" s="34"/>
      <c r="B995" s="35"/>
      <c r="D995" s="34"/>
      <c r="E995" s="34"/>
      <c r="F995" s="34"/>
      <c r="G995" s="34"/>
      <c r="H995" s="34"/>
      <c r="I995" s="34"/>
      <c r="J995" s="34"/>
      <c r="K995" s="34"/>
    </row>
    <row r="996" ht="15.75" customHeight="1">
      <c r="A996" s="34"/>
      <c r="B996" s="35"/>
      <c r="D996" s="34"/>
      <c r="E996" s="34"/>
      <c r="F996" s="34"/>
      <c r="G996" s="34"/>
      <c r="H996" s="34"/>
      <c r="I996" s="34"/>
      <c r="J996" s="34"/>
      <c r="K996" s="34"/>
    </row>
    <row r="997" ht="15.75" customHeight="1">
      <c r="A997" s="34"/>
      <c r="B997" s="35"/>
      <c r="D997" s="34"/>
      <c r="E997" s="34"/>
      <c r="F997" s="34"/>
      <c r="G997" s="34"/>
      <c r="H997" s="34"/>
      <c r="I997" s="34"/>
      <c r="J997" s="34"/>
      <c r="K997" s="34"/>
    </row>
    <row r="998" ht="15.75" customHeight="1">
      <c r="A998" s="34"/>
      <c r="B998" s="35"/>
      <c r="D998" s="34"/>
      <c r="E998" s="34"/>
      <c r="F998" s="34"/>
      <c r="G998" s="34"/>
      <c r="H998" s="34"/>
      <c r="I998" s="34"/>
      <c r="J998" s="34"/>
      <c r="K998" s="34"/>
    </row>
    <row r="999" ht="15.75" customHeight="1">
      <c r="A999" s="34"/>
      <c r="B999" s="35"/>
      <c r="D999" s="34"/>
      <c r="E999" s="34"/>
      <c r="F999" s="34"/>
      <c r="G999" s="34"/>
      <c r="H999" s="34"/>
      <c r="I999" s="34"/>
      <c r="J999" s="34"/>
      <c r="K999" s="34"/>
    </row>
    <row r="1000" ht="15.75" customHeight="1">
      <c r="A1000" s="34"/>
      <c r="B1000" s="35"/>
      <c r="D1000" s="34"/>
      <c r="E1000" s="34"/>
      <c r="F1000" s="34"/>
      <c r="G1000" s="34"/>
      <c r="H1000" s="34"/>
      <c r="I1000" s="34"/>
      <c r="J1000" s="34"/>
      <c r="K1000" s="34"/>
    </row>
  </sheetData>
  <mergeCells count="2">
    <mergeCell ref="P1:R1"/>
    <mergeCell ref="A2:O2"/>
  </mergeCells>
  <conditionalFormatting sqref="K3:N10 K12:N34 K36:N41 K43:N45 K47:N62 K64:N64 K66:N69 K71:N79 K81:N81 K83:N86 K88:N97 K99:N102 K104:N110 K112:N118 K120:N127 K129:M131 N129:N136 K133:M136 K138:N174 K176:M176 N176:N186 K178:M181 K183:M186 K188:M193 N188:N243 K195:M197 K199:M211 K213:M230 K232:M235 K237:M243 K245:N247 K249:N255 F257:F346 K257:N346 K348:N356 K358:N371 K373:N384 K386:N445 K447:N469 K471:N473 K475:N488 K490:N507 K509:N511 K513:N515 K517:N517 K519:N520 K522:N522 K524:N524 K526:N653 K655:N667 K669:N669 K671:N678 K680:N684 K686:N689 K691:N693 K695:N701 K703:N703 K705:N717 K719:N723 K725:N727 K729:N734 K736:N753 K755:N762 K764:N764 K766:N778 K780:N780 K782:N782 K784:N784 K786:N789 K791:N791 K793:N793 K795:N795 K797:N1000">
    <cfRule type="cellIs" dxfId="0" priority="1" operator="greaterThanOrEqual">
      <formula>100.1</formula>
    </cfRule>
  </conditionalFormatting>
  <conditionalFormatting sqref="K3:N10 K12:N34 K36:N41 K43:N45 K47:N62 K64:N64 K66:N69 K71:N79 K81:N81 K83:N86 K88:N97 K99:N102 K104:N110 K112:N118 K120:N127 K129:M131 N129:N136 K133:M136 K138:N174 K176:M176 N176:N186 K178:M181 K183:M186 K188:M193 N188:N243 K195:M197 K199:M211 K213:M230 K232:M235 K237:M243 K245:N247 K249:N255 F257:F346 K257:N346 K348:N356 K358:N371 K373:N384 K386:N445 K447:N469 K471:N473 K475:N488 K490:N507 K509:N511 K513:N515 K517:N517 K519:N520 K522:N522 K524:N524 K526:N653 K655:N667 K669:N669 K671:N678 K680:N684 K686:N689 K691:N693 K695:N701 K703:N703 K705:N717 K719:N723 K725:N727 K729:N734 K736:N753 K755:N762 K764:N764 K766:N778 K780:N780 K782:N782 K784:N784 K786:N789 K791:N791 K793:N793 K795:N795 K797:N1000">
    <cfRule type="cellIs" dxfId="1" priority="2" operator="between">
      <formula>50.1</formula>
      <formula>100</formula>
    </cfRule>
  </conditionalFormatting>
  <conditionalFormatting sqref="K3:N10 K12:N34 K36:N41 K43:N45 K47:N62 K64:N64 K66:N69 K71:N79 K81:N81 K83:N86 K88:N97 K99:N102 K104:N110 K112:N118 K120:N127 K129:M131 N129:N136 K133:M136 K138:N174 K176:M176 N176:N186 K178:M181 K183:M186 K188:M193 N188:N243 K195:M197 K199:M211 K213:M230 K232:M235 K237:M243 K245:N247 K249:N255 F257:F346 K257:N346 K348:N356 K358:N371 K373:N384 K386:N445 K447:N469 K471:N473 K475:N488 K490:N507 K509:N511 K513:N515 K517:N517 K519:N520 K522:N522 K524:N524 K526:N653 K655:N667 K669:N669 K671:N678 K680:N684 K686:N689 K691:N693 K695:N701 K703:N703 K705:N717 K719:N723 K725:N727 K729:N734 K736:N753 K755:N762 K764:N764 K766:N778 K780:N780 K782:N782 K784:N784 K786:N789 K791:N791 K793:N793 K795:N795 K797:N1000">
    <cfRule type="cellIs" dxfId="2" priority="3" operator="between">
      <formula>0.1</formula>
      <formula>50</formula>
    </cfRule>
  </conditionalFormatting>
  <conditionalFormatting sqref="K3:N10 K12:N34 K36:N41 K43:N45 K47:N62 K64:N64 K66:N69 K71:N79 K81:N81 K83:N86 K88:N97 K99:N102 K104:N110 K112:N118 K120:N127 K129:M131 N129:N136 K133:M136 K138:N174 K176:M176 N176:N186 K178:M181 K183:M186 K188:M193 N188:N243 K195:M197 K199:M211 K213:M230 K232:M235 K237:M243 K245:N247 K249:N255 F257:F346 K257:N346 K348:N356 K358:N371 K373:N384 K386:N445 K447:N469 K471:N473 K475:N488 K490:N507 K509:N511 K513:N515 K517:N517 K519:N520 K522:N522 K524:N524 K526:N653 K655:N667 K669:N669 K671:N678 K680:N684 K686:N689 K691:N693 K695:N701 K703:N703 K705:N717 K719:N723 K725:N727 K729:N734 K736:N753 K755:N762 K764:N764 K766:N778 K780:N780 K782:N782 K784:N784 K786:N789 K791:N791 K793:N793 K795:N795 K797:N1000">
    <cfRule type="cellIs" dxfId="3" priority="4" operator="lessThanOrEqual">
      <formula>0</formula>
    </cfRule>
  </conditionalFormatting>
  <conditionalFormatting sqref="F3:F10">
    <cfRule type="cellIs" dxfId="0" priority="5" operator="greaterThanOrEqual">
      <formula>100.1</formula>
    </cfRule>
  </conditionalFormatting>
  <conditionalFormatting sqref="F3:F10">
    <cfRule type="cellIs" dxfId="1" priority="6" operator="between">
      <formula>50.1</formula>
      <formula>100</formula>
    </cfRule>
  </conditionalFormatting>
  <conditionalFormatting sqref="F3:F10">
    <cfRule type="cellIs" dxfId="2" priority="7" operator="between">
      <formula>0.1</formula>
      <formula>50</formula>
    </cfRule>
  </conditionalFormatting>
  <conditionalFormatting sqref="F3:F10">
    <cfRule type="cellIs" dxfId="3" priority="8" operator="lessThanOrEqual">
      <formula>0</formula>
    </cfRule>
  </conditionalFormatting>
  <conditionalFormatting sqref="F12:F34">
    <cfRule type="cellIs" dxfId="0" priority="9" operator="greaterThanOrEqual">
      <formula>100.1</formula>
    </cfRule>
  </conditionalFormatting>
  <conditionalFormatting sqref="F12:F34">
    <cfRule type="cellIs" dxfId="1" priority="10" operator="between">
      <formula>50.1</formula>
      <formula>100</formula>
    </cfRule>
  </conditionalFormatting>
  <conditionalFormatting sqref="F12:F34">
    <cfRule type="cellIs" dxfId="2" priority="11" operator="between">
      <formula>0.1</formula>
      <formula>50</formula>
    </cfRule>
  </conditionalFormatting>
  <conditionalFormatting sqref="F12:F34">
    <cfRule type="cellIs" dxfId="3" priority="12" operator="lessThanOrEqual">
      <formula>0</formula>
    </cfRule>
  </conditionalFormatting>
  <conditionalFormatting sqref="F36:F41">
    <cfRule type="cellIs" dxfId="0" priority="13" operator="greaterThanOrEqual">
      <formula>100.1</formula>
    </cfRule>
  </conditionalFormatting>
  <conditionalFormatting sqref="F36:F41">
    <cfRule type="cellIs" dxfId="1" priority="14" operator="between">
      <formula>50.1</formula>
      <formula>100</formula>
    </cfRule>
  </conditionalFormatting>
  <conditionalFormatting sqref="F36:F41">
    <cfRule type="cellIs" dxfId="2" priority="15" operator="between">
      <formula>0.1</formula>
      <formula>50</formula>
    </cfRule>
  </conditionalFormatting>
  <conditionalFormatting sqref="F36:F41">
    <cfRule type="cellIs" dxfId="3" priority="16" operator="lessThanOrEqual">
      <formula>0</formula>
    </cfRule>
  </conditionalFormatting>
  <conditionalFormatting sqref="F43:F45">
    <cfRule type="cellIs" dxfId="0" priority="17" operator="greaterThanOrEqual">
      <formula>100.1</formula>
    </cfRule>
  </conditionalFormatting>
  <conditionalFormatting sqref="F43:F45">
    <cfRule type="cellIs" dxfId="1" priority="18" operator="between">
      <formula>50.1</formula>
      <formula>100</formula>
    </cfRule>
  </conditionalFormatting>
  <conditionalFormatting sqref="F43:F45">
    <cfRule type="cellIs" dxfId="2" priority="19" operator="between">
      <formula>0.1</formula>
      <formula>50</formula>
    </cfRule>
  </conditionalFormatting>
  <conditionalFormatting sqref="F43:F45">
    <cfRule type="cellIs" dxfId="3" priority="20" operator="lessThanOrEqual">
      <formula>0</formula>
    </cfRule>
  </conditionalFormatting>
  <conditionalFormatting sqref="F47:F62">
    <cfRule type="cellIs" dxfId="0" priority="21" operator="greaterThanOrEqual">
      <formula>100.1</formula>
    </cfRule>
  </conditionalFormatting>
  <conditionalFormatting sqref="F47:F62">
    <cfRule type="cellIs" dxfId="1" priority="22" operator="between">
      <formula>50.1</formula>
      <formula>100</formula>
    </cfRule>
  </conditionalFormatting>
  <conditionalFormatting sqref="F47:F62">
    <cfRule type="cellIs" dxfId="2" priority="23" operator="between">
      <formula>0.1</formula>
      <formula>50</formula>
    </cfRule>
  </conditionalFormatting>
  <conditionalFormatting sqref="F47:F62">
    <cfRule type="cellIs" dxfId="3" priority="24" operator="lessThanOrEqual">
      <formula>0</formula>
    </cfRule>
  </conditionalFormatting>
  <conditionalFormatting sqref="F64">
    <cfRule type="cellIs" dxfId="0" priority="25" operator="greaterThanOrEqual">
      <formula>100.1</formula>
    </cfRule>
  </conditionalFormatting>
  <conditionalFormatting sqref="F64">
    <cfRule type="cellIs" dxfId="1" priority="26" operator="between">
      <formula>50.1</formula>
      <formula>100</formula>
    </cfRule>
  </conditionalFormatting>
  <conditionalFormatting sqref="F64">
    <cfRule type="cellIs" dxfId="2" priority="27" operator="between">
      <formula>0.1</formula>
      <formula>50</formula>
    </cfRule>
  </conditionalFormatting>
  <conditionalFormatting sqref="F64">
    <cfRule type="cellIs" dxfId="3" priority="28" operator="lessThanOrEqual">
      <formula>0</formula>
    </cfRule>
  </conditionalFormatting>
  <conditionalFormatting sqref="F66:F69">
    <cfRule type="cellIs" dxfId="0" priority="29" operator="greaterThanOrEqual">
      <formula>100.1</formula>
    </cfRule>
  </conditionalFormatting>
  <conditionalFormatting sqref="F66:F69">
    <cfRule type="cellIs" dxfId="1" priority="30" operator="between">
      <formula>50.1</formula>
      <formula>100</formula>
    </cfRule>
  </conditionalFormatting>
  <conditionalFormatting sqref="F66:F69">
    <cfRule type="cellIs" dxfId="2" priority="31" operator="between">
      <formula>0.1</formula>
      <formula>50</formula>
    </cfRule>
  </conditionalFormatting>
  <conditionalFormatting sqref="F66:F69">
    <cfRule type="cellIs" dxfId="3" priority="32" operator="lessThanOrEqual">
      <formula>0</formula>
    </cfRule>
  </conditionalFormatting>
  <conditionalFormatting sqref="F71:F79">
    <cfRule type="cellIs" dxfId="0" priority="33" operator="greaterThanOrEqual">
      <formula>100.1</formula>
    </cfRule>
  </conditionalFormatting>
  <conditionalFormatting sqref="F71:F79">
    <cfRule type="cellIs" dxfId="1" priority="34" operator="between">
      <formula>50.1</formula>
      <formula>100</formula>
    </cfRule>
  </conditionalFormatting>
  <conditionalFormatting sqref="F71:F79">
    <cfRule type="cellIs" dxfId="2" priority="35" operator="between">
      <formula>0.1</formula>
      <formula>50</formula>
    </cfRule>
  </conditionalFormatting>
  <conditionalFormatting sqref="F71:F79">
    <cfRule type="cellIs" dxfId="3" priority="36" operator="lessThanOrEqual">
      <formula>0</formula>
    </cfRule>
  </conditionalFormatting>
  <conditionalFormatting sqref="F81">
    <cfRule type="cellIs" dxfId="0" priority="37" operator="greaterThanOrEqual">
      <formula>100.1</formula>
    </cfRule>
  </conditionalFormatting>
  <conditionalFormatting sqref="F81">
    <cfRule type="cellIs" dxfId="1" priority="38" operator="between">
      <formula>50.1</formula>
      <formula>100</formula>
    </cfRule>
  </conditionalFormatting>
  <conditionalFormatting sqref="F81">
    <cfRule type="cellIs" dxfId="2" priority="39" operator="between">
      <formula>0.1</formula>
      <formula>50</formula>
    </cfRule>
  </conditionalFormatting>
  <conditionalFormatting sqref="F81">
    <cfRule type="cellIs" dxfId="3" priority="40" operator="lessThanOrEqual">
      <formula>0</formula>
    </cfRule>
  </conditionalFormatting>
  <conditionalFormatting sqref="F99:F102">
    <cfRule type="cellIs" dxfId="0" priority="41" operator="greaterThanOrEqual">
      <formula>100.1</formula>
    </cfRule>
  </conditionalFormatting>
  <conditionalFormatting sqref="F99:F102">
    <cfRule type="cellIs" dxfId="1" priority="42" operator="between">
      <formula>50.1</formula>
      <formula>100</formula>
    </cfRule>
  </conditionalFormatting>
  <conditionalFormatting sqref="F99:F102">
    <cfRule type="cellIs" dxfId="2" priority="43" operator="between">
      <formula>0.1</formula>
      <formula>50</formula>
    </cfRule>
  </conditionalFormatting>
  <conditionalFormatting sqref="F99:F102">
    <cfRule type="cellIs" dxfId="3" priority="44" operator="lessThanOrEqual">
      <formula>0</formula>
    </cfRule>
  </conditionalFormatting>
  <conditionalFormatting sqref="F104:F110">
    <cfRule type="cellIs" dxfId="0" priority="45" operator="greaterThanOrEqual">
      <formula>100.1</formula>
    </cfRule>
  </conditionalFormatting>
  <conditionalFormatting sqref="F104:F110">
    <cfRule type="cellIs" dxfId="1" priority="46" operator="between">
      <formula>50.1</formula>
      <formula>100</formula>
    </cfRule>
  </conditionalFormatting>
  <conditionalFormatting sqref="F104:F110">
    <cfRule type="cellIs" dxfId="2" priority="47" operator="between">
      <formula>0.1</formula>
      <formula>50</formula>
    </cfRule>
  </conditionalFormatting>
  <conditionalFormatting sqref="F104:F110">
    <cfRule type="cellIs" dxfId="3" priority="48" operator="lessThanOrEqual">
      <formula>0</formula>
    </cfRule>
  </conditionalFormatting>
  <conditionalFormatting sqref="F112:F118">
    <cfRule type="cellIs" dxfId="0" priority="49" operator="greaterThanOrEqual">
      <formula>100.1</formula>
    </cfRule>
  </conditionalFormatting>
  <conditionalFormatting sqref="F112:F118">
    <cfRule type="cellIs" dxfId="1" priority="50" operator="between">
      <formula>50.1</formula>
      <formula>100</formula>
    </cfRule>
  </conditionalFormatting>
  <conditionalFormatting sqref="F112:F118">
    <cfRule type="cellIs" dxfId="2" priority="51" operator="between">
      <formula>0.1</formula>
      <formula>50</formula>
    </cfRule>
  </conditionalFormatting>
  <conditionalFormatting sqref="F112:F118">
    <cfRule type="cellIs" dxfId="3" priority="52" operator="lessThanOrEqual">
      <formula>0</formula>
    </cfRule>
  </conditionalFormatting>
  <conditionalFormatting sqref="F120:F127">
    <cfRule type="cellIs" dxfId="0" priority="53" operator="greaterThanOrEqual">
      <formula>100.1</formula>
    </cfRule>
  </conditionalFormatting>
  <conditionalFormatting sqref="F120:F127">
    <cfRule type="cellIs" dxfId="1" priority="54" operator="between">
      <formula>50.1</formula>
      <formula>100</formula>
    </cfRule>
  </conditionalFormatting>
  <conditionalFormatting sqref="F120:F127">
    <cfRule type="cellIs" dxfId="2" priority="55" operator="between">
      <formula>0.1</formula>
      <formula>50</formula>
    </cfRule>
  </conditionalFormatting>
  <conditionalFormatting sqref="F120:F127">
    <cfRule type="cellIs" dxfId="3" priority="56" operator="lessThanOrEqual">
      <formula>0</formula>
    </cfRule>
  </conditionalFormatting>
  <conditionalFormatting sqref="F129:F131">
    <cfRule type="cellIs" dxfId="0" priority="57" operator="greaterThanOrEqual">
      <formula>100.1</formula>
    </cfRule>
  </conditionalFormatting>
  <conditionalFormatting sqref="F129:F131">
    <cfRule type="cellIs" dxfId="1" priority="58" operator="between">
      <formula>50.1</formula>
      <formula>100</formula>
    </cfRule>
  </conditionalFormatting>
  <conditionalFormatting sqref="F129:F131">
    <cfRule type="cellIs" dxfId="2" priority="59" operator="between">
      <formula>0.1</formula>
      <formula>50</formula>
    </cfRule>
  </conditionalFormatting>
  <conditionalFormatting sqref="F129:F131">
    <cfRule type="cellIs" dxfId="3" priority="60" operator="lessThanOrEqual">
      <formula>0</formula>
    </cfRule>
  </conditionalFormatting>
  <conditionalFormatting sqref="F133:F136">
    <cfRule type="cellIs" dxfId="0" priority="61" operator="greaterThanOrEqual">
      <formula>100.1</formula>
    </cfRule>
  </conditionalFormatting>
  <conditionalFormatting sqref="F133:F136">
    <cfRule type="cellIs" dxfId="1" priority="62" operator="between">
      <formula>50.1</formula>
      <formula>100</formula>
    </cfRule>
  </conditionalFormatting>
  <conditionalFormatting sqref="F133:F136">
    <cfRule type="cellIs" dxfId="2" priority="63" operator="between">
      <formula>0.1</formula>
      <formula>50</formula>
    </cfRule>
  </conditionalFormatting>
  <conditionalFormatting sqref="F133:F136">
    <cfRule type="cellIs" dxfId="3" priority="64" operator="lessThanOrEqual">
      <formula>0</formula>
    </cfRule>
  </conditionalFormatting>
  <conditionalFormatting sqref="F138:F174">
    <cfRule type="cellIs" dxfId="0" priority="65" operator="greaterThanOrEqual">
      <formula>100.1</formula>
    </cfRule>
  </conditionalFormatting>
  <conditionalFormatting sqref="F138:F174">
    <cfRule type="cellIs" dxfId="1" priority="66" operator="between">
      <formula>50.1</formula>
      <formula>100</formula>
    </cfRule>
  </conditionalFormatting>
  <conditionalFormatting sqref="F138:F174">
    <cfRule type="cellIs" dxfId="2" priority="67" operator="between">
      <formula>0.1</formula>
      <formula>50</formula>
    </cfRule>
  </conditionalFormatting>
  <conditionalFormatting sqref="F138:F174">
    <cfRule type="cellIs" dxfId="3" priority="68" operator="lessThanOrEqual">
      <formula>0</formula>
    </cfRule>
  </conditionalFormatting>
  <conditionalFormatting sqref="F176 F178:F181 F183:F186">
    <cfRule type="cellIs" dxfId="0" priority="69" operator="greaterThanOrEqual">
      <formula>100.1</formula>
    </cfRule>
  </conditionalFormatting>
  <conditionalFormatting sqref="F176 F178:F181 F183:F186">
    <cfRule type="cellIs" dxfId="1" priority="70" operator="between">
      <formula>50.1</formula>
      <formula>100</formula>
    </cfRule>
  </conditionalFormatting>
  <conditionalFormatting sqref="F176 F178:F181 F183:F186">
    <cfRule type="cellIs" dxfId="2" priority="71" operator="between">
      <formula>0.1</formula>
      <formula>50</formula>
    </cfRule>
  </conditionalFormatting>
  <conditionalFormatting sqref="F176 F178:F181 F183:F186">
    <cfRule type="cellIs" dxfId="3" priority="72" operator="lessThanOrEqual">
      <formula>0</formula>
    </cfRule>
  </conditionalFormatting>
  <conditionalFormatting sqref="F188:F193 F196:F197 F199:F211 F213:F230 F232:F235 F237:F243">
    <cfRule type="cellIs" dxfId="0" priority="73" operator="greaterThanOrEqual">
      <formula>100.1</formula>
    </cfRule>
  </conditionalFormatting>
  <conditionalFormatting sqref="F188:F193 F196:F197 F199:F211 F213:F230 F232:F235 F237:F243">
    <cfRule type="cellIs" dxfId="1" priority="74" operator="between">
      <formula>50.1</formula>
      <formula>100</formula>
    </cfRule>
  </conditionalFormatting>
  <conditionalFormatting sqref="F188:F193 F196:F197 F199:F211 F213:F230 F232:F235 F237:F243">
    <cfRule type="cellIs" dxfId="2" priority="75" operator="between">
      <formula>0.1</formula>
      <formula>50</formula>
    </cfRule>
  </conditionalFormatting>
  <conditionalFormatting sqref="F188:F193 F196:F197 F199:F211 F213:F230 F232:F235 F237:F243">
    <cfRule type="cellIs" dxfId="3" priority="76" operator="lessThanOrEqual">
      <formula>0</formula>
    </cfRule>
  </conditionalFormatting>
  <conditionalFormatting sqref="F195">
    <cfRule type="cellIs" dxfId="0" priority="77" operator="greaterThanOrEqual">
      <formula>100.1</formula>
    </cfRule>
  </conditionalFormatting>
  <conditionalFormatting sqref="F195">
    <cfRule type="cellIs" dxfId="1" priority="78" operator="between">
      <formula>50.1</formula>
      <formula>100</formula>
    </cfRule>
  </conditionalFormatting>
  <conditionalFormatting sqref="F195">
    <cfRule type="cellIs" dxfId="2" priority="79" operator="between">
      <formula>0.1</formula>
      <formula>50</formula>
    </cfRule>
  </conditionalFormatting>
  <conditionalFormatting sqref="F195">
    <cfRule type="cellIs" dxfId="3" priority="80" operator="lessThanOrEqual">
      <formula>0</formula>
    </cfRule>
  </conditionalFormatting>
  <conditionalFormatting sqref="F245:F247">
    <cfRule type="cellIs" dxfId="0" priority="81" operator="greaterThanOrEqual">
      <formula>100.1</formula>
    </cfRule>
  </conditionalFormatting>
  <conditionalFormatting sqref="F245:F247">
    <cfRule type="cellIs" dxfId="1" priority="82" operator="between">
      <formula>50.1</formula>
      <formula>100</formula>
    </cfRule>
  </conditionalFormatting>
  <conditionalFormatting sqref="F245:F247">
    <cfRule type="cellIs" dxfId="2" priority="83" operator="between">
      <formula>0.1</formula>
      <formula>50</formula>
    </cfRule>
  </conditionalFormatting>
  <conditionalFormatting sqref="F245:F247">
    <cfRule type="cellIs" dxfId="3" priority="84" operator="lessThanOrEqual">
      <formula>0</formula>
    </cfRule>
  </conditionalFormatting>
  <conditionalFormatting sqref="F249:F255">
    <cfRule type="cellIs" dxfId="0" priority="85" operator="greaterThanOrEqual">
      <formula>100.1</formula>
    </cfRule>
  </conditionalFormatting>
  <conditionalFormatting sqref="F249:F255">
    <cfRule type="cellIs" dxfId="1" priority="86" operator="between">
      <formula>50.1</formula>
      <formula>100</formula>
    </cfRule>
  </conditionalFormatting>
  <conditionalFormatting sqref="F249:F255">
    <cfRule type="cellIs" dxfId="2" priority="87" operator="between">
      <formula>0.1</formula>
      <formula>50</formula>
    </cfRule>
  </conditionalFormatting>
  <conditionalFormatting sqref="F249:F255">
    <cfRule type="cellIs" dxfId="3" priority="88" operator="lessThanOrEqual">
      <formula>0</formula>
    </cfRule>
  </conditionalFormatting>
  <conditionalFormatting sqref="F348:F356">
    <cfRule type="cellIs" dxfId="0" priority="89" operator="greaterThanOrEqual">
      <formula>100.1</formula>
    </cfRule>
  </conditionalFormatting>
  <conditionalFormatting sqref="F348:F356">
    <cfRule type="cellIs" dxfId="1" priority="90" operator="between">
      <formula>50.1</formula>
      <formula>100</formula>
    </cfRule>
  </conditionalFormatting>
  <conditionalFormatting sqref="F348:F356">
    <cfRule type="cellIs" dxfId="2" priority="91" operator="between">
      <formula>0.1</formula>
      <formula>50</formula>
    </cfRule>
  </conditionalFormatting>
  <conditionalFormatting sqref="F348:F356">
    <cfRule type="cellIs" dxfId="3" priority="92" operator="lessThanOrEqual">
      <formula>0</formula>
    </cfRule>
  </conditionalFormatting>
  <conditionalFormatting sqref="F358:F371">
    <cfRule type="cellIs" dxfId="0" priority="93" operator="greaterThanOrEqual">
      <formula>100.1</formula>
    </cfRule>
  </conditionalFormatting>
  <conditionalFormatting sqref="F358:F371">
    <cfRule type="cellIs" dxfId="1" priority="94" operator="between">
      <formula>50.1</formula>
      <formula>100</formula>
    </cfRule>
  </conditionalFormatting>
  <conditionalFormatting sqref="F358:F371">
    <cfRule type="cellIs" dxfId="2" priority="95" operator="between">
      <formula>0.1</formula>
      <formula>50</formula>
    </cfRule>
  </conditionalFormatting>
  <conditionalFormatting sqref="F358:F371">
    <cfRule type="cellIs" dxfId="3" priority="96" operator="lessThanOrEqual">
      <formula>0</formula>
    </cfRule>
  </conditionalFormatting>
  <conditionalFormatting sqref="F373:F384">
    <cfRule type="cellIs" dxfId="0" priority="97" operator="greaterThanOrEqual">
      <formula>100.1</formula>
    </cfRule>
  </conditionalFormatting>
  <conditionalFormatting sqref="F373:F384">
    <cfRule type="cellIs" dxfId="1" priority="98" operator="between">
      <formula>50.1</formula>
      <formula>100</formula>
    </cfRule>
  </conditionalFormatting>
  <conditionalFormatting sqref="F373:F384">
    <cfRule type="cellIs" dxfId="2" priority="99" operator="between">
      <formula>0.1</formula>
      <formula>50</formula>
    </cfRule>
  </conditionalFormatting>
  <conditionalFormatting sqref="F373:F384">
    <cfRule type="cellIs" dxfId="3" priority="100" operator="lessThanOrEqual">
      <formula>0</formula>
    </cfRule>
  </conditionalFormatting>
  <conditionalFormatting sqref="F386:F445">
    <cfRule type="cellIs" dxfId="0" priority="101" operator="greaterThanOrEqual">
      <formula>100.1</formula>
    </cfRule>
  </conditionalFormatting>
  <conditionalFormatting sqref="F386:F445">
    <cfRule type="cellIs" dxfId="1" priority="102" operator="between">
      <formula>50.1</formula>
      <formula>100</formula>
    </cfRule>
  </conditionalFormatting>
  <conditionalFormatting sqref="F386:F445">
    <cfRule type="cellIs" dxfId="2" priority="103" operator="between">
      <formula>0.1</formula>
      <formula>50</formula>
    </cfRule>
  </conditionalFormatting>
  <conditionalFormatting sqref="F386:F445">
    <cfRule type="cellIs" dxfId="3" priority="104" operator="lessThanOrEqual">
      <formula>0</formula>
    </cfRule>
  </conditionalFormatting>
  <conditionalFormatting sqref="F447:F469">
    <cfRule type="cellIs" dxfId="0" priority="105" operator="greaterThanOrEqual">
      <formula>100.1</formula>
    </cfRule>
  </conditionalFormatting>
  <conditionalFormatting sqref="F447:F469">
    <cfRule type="cellIs" dxfId="1" priority="106" operator="between">
      <formula>50.1</formula>
      <formula>100</formula>
    </cfRule>
  </conditionalFormatting>
  <conditionalFormatting sqref="F447:F469">
    <cfRule type="cellIs" dxfId="2" priority="107" operator="between">
      <formula>0.1</formula>
      <formula>50</formula>
    </cfRule>
  </conditionalFormatting>
  <conditionalFormatting sqref="F447:F469">
    <cfRule type="cellIs" dxfId="3" priority="108" operator="lessThanOrEqual">
      <formula>0</formula>
    </cfRule>
  </conditionalFormatting>
  <conditionalFormatting sqref="F471:F473">
    <cfRule type="cellIs" dxfId="0" priority="109" operator="greaterThanOrEqual">
      <formula>100.1</formula>
    </cfRule>
  </conditionalFormatting>
  <conditionalFormatting sqref="F471:F473">
    <cfRule type="cellIs" dxfId="1" priority="110" operator="between">
      <formula>50.1</formula>
      <formula>100</formula>
    </cfRule>
  </conditionalFormatting>
  <conditionalFormatting sqref="F471:F473">
    <cfRule type="cellIs" dxfId="2" priority="111" operator="between">
      <formula>0.1</formula>
      <formula>50</formula>
    </cfRule>
  </conditionalFormatting>
  <conditionalFormatting sqref="F471:F473">
    <cfRule type="cellIs" dxfId="3" priority="112" operator="lessThanOrEqual">
      <formula>0</formula>
    </cfRule>
  </conditionalFormatting>
  <conditionalFormatting sqref="F475:F488">
    <cfRule type="cellIs" dxfId="0" priority="113" operator="greaterThanOrEqual">
      <formula>100.1</formula>
    </cfRule>
  </conditionalFormatting>
  <conditionalFormatting sqref="F475:F488">
    <cfRule type="cellIs" dxfId="1" priority="114" operator="between">
      <formula>50.1</formula>
      <formula>100</formula>
    </cfRule>
  </conditionalFormatting>
  <conditionalFormatting sqref="F475:F488">
    <cfRule type="cellIs" dxfId="2" priority="115" operator="between">
      <formula>0.1</formula>
      <formula>50</formula>
    </cfRule>
  </conditionalFormatting>
  <conditionalFormatting sqref="F475:F488">
    <cfRule type="cellIs" dxfId="3" priority="116" operator="lessThanOrEqual">
      <formula>0</formula>
    </cfRule>
  </conditionalFormatting>
  <conditionalFormatting sqref="F490:F507">
    <cfRule type="cellIs" dxfId="0" priority="117" operator="greaterThanOrEqual">
      <formula>100.1</formula>
    </cfRule>
  </conditionalFormatting>
  <conditionalFormatting sqref="F490:F507">
    <cfRule type="cellIs" dxfId="1" priority="118" operator="between">
      <formula>50.1</formula>
      <formula>100</formula>
    </cfRule>
  </conditionalFormatting>
  <conditionalFormatting sqref="F490:F507">
    <cfRule type="cellIs" dxfId="2" priority="119" operator="between">
      <formula>0.1</formula>
      <formula>50</formula>
    </cfRule>
  </conditionalFormatting>
  <conditionalFormatting sqref="F490:F507">
    <cfRule type="cellIs" dxfId="3" priority="120" operator="lessThanOrEqual">
      <formula>0</formula>
    </cfRule>
  </conditionalFormatting>
  <conditionalFormatting sqref="F509:F511">
    <cfRule type="cellIs" dxfId="0" priority="121" operator="greaterThanOrEqual">
      <formula>100.1</formula>
    </cfRule>
  </conditionalFormatting>
  <conditionalFormatting sqref="F509:F511">
    <cfRule type="cellIs" dxfId="1" priority="122" operator="between">
      <formula>50.1</formula>
      <formula>100</formula>
    </cfRule>
  </conditionalFormatting>
  <conditionalFormatting sqref="F509:F511">
    <cfRule type="cellIs" dxfId="2" priority="123" operator="between">
      <formula>0.1</formula>
      <formula>50</formula>
    </cfRule>
  </conditionalFormatting>
  <conditionalFormatting sqref="F509:F511">
    <cfRule type="cellIs" dxfId="3" priority="124" operator="lessThanOrEqual">
      <formula>0</formula>
    </cfRule>
  </conditionalFormatting>
  <conditionalFormatting sqref="F513:F515">
    <cfRule type="cellIs" dxfId="0" priority="125" operator="greaterThanOrEqual">
      <formula>100.1</formula>
    </cfRule>
  </conditionalFormatting>
  <conditionalFormatting sqref="F513:F515">
    <cfRule type="cellIs" dxfId="1" priority="126" operator="between">
      <formula>50.1</formula>
      <formula>100</formula>
    </cfRule>
  </conditionalFormatting>
  <conditionalFormatting sqref="F513:F515">
    <cfRule type="cellIs" dxfId="2" priority="127" operator="between">
      <formula>0.1</formula>
      <formula>50</formula>
    </cfRule>
  </conditionalFormatting>
  <conditionalFormatting sqref="F513:F515">
    <cfRule type="cellIs" dxfId="3" priority="128" operator="lessThanOrEqual">
      <formula>0</formula>
    </cfRule>
  </conditionalFormatting>
  <conditionalFormatting sqref="F517">
    <cfRule type="cellIs" dxfId="0" priority="129" operator="greaterThanOrEqual">
      <formula>100.1</formula>
    </cfRule>
  </conditionalFormatting>
  <conditionalFormatting sqref="F517">
    <cfRule type="cellIs" dxfId="1" priority="130" operator="between">
      <formula>50.1</formula>
      <formula>100</formula>
    </cfRule>
  </conditionalFormatting>
  <conditionalFormatting sqref="F517">
    <cfRule type="cellIs" dxfId="2" priority="131" operator="between">
      <formula>0.1</formula>
      <formula>50</formula>
    </cfRule>
  </conditionalFormatting>
  <conditionalFormatting sqref="F517">
    <cfRule type="cellIs" dxfId="3" priority="132" operator="lessThanOrEqual">
      <formula>0</formula>
    </cfRule>
  </conditionalFormatting>
  <conditionalFormatting sqref="F519:F520">
    <cfRule type="cellIs" dxfId="0" priority="133" operator="greaterThanOrEqual">
      <formula>100.1</formula>
    </cfRule>
  </conditionalFormatting>
  <conditionalFormatting sqref="F519:F520">
    <cfRule type="cellIs" dxfId="1" priority="134" operator="between">
      <formula>50.1</formula>
      <formula>100</formula>
    </cfRule>
  </conditionalFormatting>
  <conditionalFormatting sqref="F519:F520">
    <cfRule type="cellIs" dxfId="2" priority="135" operator="between">
      <formula>0.1</formula>
      <formula>50</formula>
    </cfRule>
  </conditionalFormatting>
  <conditionalFormatting sqref="F519:F520">
    <cfRule type="cellIs" dxfId="3" priority="136" operator="lessThanOrEqual">
      <formula>0</formula>
    </cfRule>
  </conditionalFormatting>
  <conditionalFormatting sqref="F522">
    <cfRule type="cellIs" dxfId="0" priority="137" operator="greaterThanOrEqual">
      <formula>100.1</formula>
    </cfRule>
  </conditionalFormatting>
  <conditionalFormatting sqref="F522">
    <cfRule type="cellIs" dxfId="1" priority="138" operator="between">
      <formula>50.1</formula>
      <formula>100</formula>
    </cfRule>
  </conditionalFormatting>
  <conditionalFormatting sqref="F522">
    <cfRule type="cellIs" dxfId="2" priority="139" operator="between">
      <formula>0.1</formula>
      <formula>50</formula>
    </cfRule>
  </conditionalFormatting>
  <conditionalFormatting sqref="F522">
    <cfRule type="cellIs" dxfId="3" priority="140" operator="lessThanOrEqual">
      <formula>0</formula>
    </cfRule>
  </conditionalFormatting>
  <conditionalFormatting sqref="F526:F653">
    <cfRule type="cellIs" dxfId="0" priority="141" operator="greaterThanOrEqual">
      <formula>100.1</formula>
    </cfRule>
  </conditionalFormatting>
  <conditionalFormatting sqref="F526:F653">
    <cfRule type="cellIs" dxfId="1" priority="142" operator="between">
      <formula>50.1</formula>
      <formula>100</formula>
    </cfRule>
  </conditionalFormatting>
  <conditionalFormatting sqref="F526:F653">
    <cfRule type="cellIs" dxfId="2" priority="143" operator="between">
      <formula>0.1</formula>
      <formula>50</formula>
    </cfRule>
  </conditionalFormatting>
  <conditionalFormatting sqref="F526:F653">
    <cfRule type="cellIs" dxfId="3" priority="144" operator="lessThanOrEqual">
      <formula>0</formula>
    </cfRule>
  </conditionalFormatting>
  <conditionalFormatting sqref="F655:F667">
    <cfRule type="cellIs" dxfId="0" priority="145" operator="greaterThanOrEqual">
      <formula>100.1</formula>
    </cfRule>
  </conditionalFormatting>
  <conditionalFormatting sqref="F655:F667">
    <cfRule type="cellIs" dxfId="1" priority="146" operator="between">
      <formula>50.1</formula>
      <formula>100</formula>
    </cfRule>
  </conditionalFormatting>
  <conditionalFormatting sqref="F655:F667">
    <cfRule type="cellIs" dxfId="2" priority="147" operator="between">
      <formula>0.1</formula>
      <formula>50</formula>
    </cfRule>
  </conditionalFormatting>
  <conditionalFormatting sqref="F655:F667">
    <cfRule type="cellIs" dxfId="3" priority="148" operator="lessThanOrEqual">
      <formula>0</formula>
    </cfRule>
  </conditionalFormatting>
  <conditionalFormatting sqref="F669">
    <cfRule type="cellIs" dxfId="0" priority="149" operator="greaterThanOrEqual">
      <formula>100.1</formula>
    </cfRule>
  </conditionalFormatting>
  <conditionalFormatting sqref="F669">
    <cfRule type="cellIs" dxfId="1" priority="150" operator="between">
      <formula>50.1</formula>
      <formula>100</formula>
    </cfRule>
  </conditionalFormatting>
  <conditionalFormatting sqref="F669">
    <cfRule type="cellIs" dxfId="2" priority="151" operator="between">
      <formula>0.1</formula>
      <formula>50</formula>
    </cfRule>
  </conditionalFormatting>
  <conditionalFormatting sqref="F669">
    <cfRule type="cellIs" dxfId="3" priority="152" operator="lessThanOrEqual">
      <formula>0</formula>
    </cfRule>
  </conditionalFormatting>
  <conditionalFormatting sqref="F671:F678">
    <cfRule type="cellIs" dxfId="0" priority="153" operator="greaterThanOrEqual">
      <formula>100.1</formula>
    </cfRule>
  </conditionalFormatting>
  <conditionalFormatting sqref="F671:F678">
    <cfRule type="cellIs" dxfId="1" priority="154" operator="between">
      <formula>50.1</formula>
      <formula>100</formula>
    </cfRule>
  </conditionalFormatting>
  <conditionalFormatting sqref="F671:F678">
    <cfRule type="cellIs" dxfId="2" priority="155" operator="between">
      <formula>0.1</formula>
      <formula>50</formula>
    </cfRule>
  </conditionalFormatting>
  <conditionalFormatting sqref="F671:F678">
    <cfRule type="cellIs" dxfId="3" priority="156" operator="lessThanOrEqual">
      <formula>0</formula>
    </cfRule>
  </conditionalFormatting>
  <conditionalFormatting sqref="F680:F684">
    <cfRule type="cellIs" dxfId="0" priority="157" operator="greaterThanOrEqual">
      <formula>100.1</formula>
    </cfRule>
  </conditionalFormatting>
  <conditionalFormatting sqref="F680:F684">
    <cfRule type="cellIs" dxfId="1" priority="158" operator="between">
      <formula>50.1</formula>
      <formula>100</formula>
    </cfRule>
  </conditionalFormatting>
  <conditionalFormatting sqref="F680:F684">
    <cfRule type="cellIs" dxfId="2" priority="159" operator="between">
      <formula>0.1</formula>
      <formula>50</formula>
    </cfRule>
  </conditionalFormatting>
  <conditionalFormatting sqref="F680:F684">
    <cfRule type="cellIs" dxfId="3" priority="160" operator="lessThanOrEqual">
      <formula>0</formula>
    </cfRule>
  </conditionalFormatting>
  <conditionalFormatting sqref="F686:F689">
    <cfRule type="cellIs" dxfId="0" priority="161" operator="greaterThanOrEqual">
      <formula>100.1</formula>
    </cfRule>
  </conditionalFormatting>
  <conditionalFormatting sqref="F686:F689">
    <cfRule type="cellIs" dxfId="1" priority="162" operator="between">
      <formula>50.1</formula>
      <formula>100</formula>
    </cfRule>
  </conditionalFormatting>
  <conditionalFormatting sqref="F686:F689">
    <cfRule type="cellIs" dxfId="2" priority="163" operator="between">
      <formula>0.1</formula>
      <formula>50</formula>
    </cfRule>
  </conditionalFormatting>
  <conditionalFormatting sqref="F686:F689">
    <cfRule type="cellIs" dxfId="3" priority="164" operator="lessThanOrEqual">
      <formula>0</formula>
    </cfRule>
  </conditionalFormatting>
  <conditionalFormatting sqref="F691:F693">
    <cfRule type="cellIs" dxfId="0" priority="165" operator="greaterThanOrEqual">
      <formula>100.1</formula>
    </cfRule>
  </conditionalFormatting>
  <conditionalFormatting sqref="F691:F693">
    <cfRule type="cellIs" dxfId="1" priority="166" operator="between">
      <formula>50.1</formula>
      <formula>100</formula>
    </cfRule>
  </conditionalFormatting>
  <conditionalFormatting sqref="F691:F693">
    <cfRule type="cellIs" dxfId="2" priority="167" operator="between">
      <formula>0.1</formula>
      <formula>50</formula>
    </cfRule>
  </conditionalFormatting>
  <conditionalFormatting sqref="F691:F693">
    <cfRule type="cellIs" dxfId="3" priority="168" operator="lessThanOrEqual">
      <formula>0</formula>
    </cfRule>
  </conditionalFormatting>
  <conditionalFormatting sqref="F695:F701">
    <cfRule type="cellIs" dxfId="0" priority="169" operator="greaterThanOrEqual">
      <formula>100.1</formula>
    </cfRule>
  </conditionalFormatting>
  <conditionalFormatting sqref="F695:F701">
    <cfRule type="cellIs" dxfId="1" priority="170" operator="between">
      <formula>50.1</formula>
      <formula>100</formula>
    </cfRule>
  </conditionalFormatting>
  <conditionalFormatting sqref="F695:F701">
    <cfRule type="cellIs" dxfId="2" priority="171" operator="between">
      <formula>0.1</formula>
      <formula>50</formula>
    </cfRule>
  </conditionalFormatting>
  <conditionalFormatting sqref="F695:F701">
    <cfRule type="cellIs" dxfId="3" priority="172" operator="lessThanOrEqual">
      <formula>0</formula>
    </cfRule>
  </conditionalFormatting>
  <conditionalFormatting sqref="F703">
    <cfRule type="cellIs" dxfId="0" priority="173" operator="greaterThanOrEqual">
      <formula>100.1</formula>
    </cfRule>
  </conditionalFormatting>
  <conditionalFormatting sqref="F703">
    <cfRule type="cellIs" dxfId="1" priority="174" operator="between">
      <formula>50.1</formula>
      <formula>100</formula>
    </cfRule>
  </conditionalFormatting>
  <conditionalFormatting sqref="F703">
    <cfRule type="cellIs" dxfId="2" priority="175" operator="between">
      <formula>0.1</formula>
      <formula>50</formula>
    </cfRule>
  </conditionalFormatting>
  <conditionalFormatting sqref="F703">
    <cfRule type="cellIs" dxfId="3" priority="176" operator="lessThanOrEqual">
      <formula>0</formula>
    </cfRule>
  </conditionalFormatting>
  <conditionalFormatting sqref="F705:F717">
    <cfRule type="cellIs" dxfId="0" priority="177" operator="greaterThanOrEqual">
      <formula>100.1</formula>
    </cfRule>
  </conditionalFormatting>
  <conditionalFormatting sqref="F705:F717">
    <cfRule type="cellIs" dxfId="1" priority="178" operator="between">
      <formula>50.1</formula>
      <formula>100</formula>
    </cfRule>
  </conditionalFormatting>
  <conditionalFormatting sqref="F705:F717">
    <cfRule type="cellIs" dxfId="2" priority="179" operator="between">
      <formula>0.1</formula>
      <formula>50</formula>
    </cfRule>
  </conditionalFormatting>
  <conditionalFormatting sqref="F705:F717">
    <cfRule type="cellIs" dxfId="3" priority="180" operator="lessThanOrEqual">
      <formula>0</formula>
    </cfRule>
  </conditionalFormatting>
  <conditionalFormatting sqref="F719:F723">
    <cfRule type="cellIs" dxfId="0" priority="181" operator="greaterThanOrEqual">
      <formula>100.1</formula>
    </cfRule>
  </conditionalFormatting>
  <conditionalFormatting sqref="F719:F723">
    <cfRule type="cellIs" dxfId="1" priority="182" operator="between">
      <formula>50.1</formula>
      <formula>100</formula>
    </cfRule>
  </conditionalFormatting>
  <conditionalFormatting sqref="F719:F723">
    <cfRule type="cellIs" dxfId="2" priority="183" operator="between">
      <formula>0.1</formula>
      <formula>50</formula>
    </cfRule>
  </conditionalFormatting>
  <conditionalFormatting sqref="F719:F723">
    <cfRule type="cellIs" dxfId="3" priority="184" operator="lessThanOrEqual">
      <formula>0</formula>
    </cfRule>
  </conditionalFormatting>
  <conditionalFormatting sqref="F725:F727">
    <cfRule type="cellIs" dxfId="0" priority="185" operator="greaterThanOrEqual">
      <formula>100.1</formula>
    </cfRule>
  </conditionalFormatting>
  <conditionalFormatting sqref="F725:F727">
    <cfRule type="cellIs" dxfId="1" priority="186" operator="between">
      <formula>50.1</formula>
      <formula>100</formula>
    </cfRule>
  </conditionalFormatting>
  <conditionalFormatting sqref="F725:F727">
    <cfRule type="cellIs" dxfId="2" priority="187" operator="between">
      <formula>0.1</formula>
      <formula>50</formula>
    </cfRule>
  </conditionalFormatting>
  <conditionalFormatting sqref="F725:F727">
    <cfRule type="cellIs" dxfId="3" priority="188" operator="lessThanOrEqual">
      <formula>0</formula>
    </cfRule>
  </conditionalFormatting>
  <conditionalFormatting sqref="F729:F734">
    <cfRule type="cellIs" dxfId="0" priority="189" operator="greaterThanOrEqual">
      <formula>100.1</formula>
    </cfRule>
  </conditionalFormatting>
  <conditionalFormatting sqref="F729:F734">
    <cfRule type="cellIs" dxfId="1" priority="190" operator="between">
      <formula>50.1</formula>
      <formula>100</formula>
    </cfRule>
  </conditionalFormatting>
  <conditionalFormatting sqref="F729:F734">
    <cfRule type="cellIs" dxfId="2" priority="191" operator="between">
      <formula>0.1</formula>
      <formula>50</formula>
    </cfRule>
  </conditionalFormatting>
  <conditionalFormatting sqref="F729:F734">
    <cfRule type="cellIs" dxfId="3" priority="192" operator="lessThanOrEqual">
      <formula>0</formula>
    </cfRule>
  </conditionalFormatting>
  <conditionalFormatting sqref="F736:F753">
    <cfRule type="cellIs" dxfId="0" priority="193" operator="greaterThanOrEqual">
      <formula>100.1</formula>
    </cfRule>
  </conditionalFormatting>
  <conditionalFormatting sqref="F736:F753">
    <cfRule type="cellIs" dxfId="1" priority="194" operator="between">
      <formula>50.1</formula>
      <formula>100</formula>
    </cfRule>
  </conditionalFormatting>
  <conditionalFormatting sqref="F736:F753">
    <cfRule type="cellIs" dxfId="2" priority="195" operator="between">
      <formula>0.1</formula>
      <formula>50</formula>
    </cfRule>
  </conditionalFormatting>
  <conditionalFormatting sqref="F736:F753">
    <cfRule type="cellIs" dxfId="3" priority="196" operator="lessThanOrEqual">
      <formula>0</formula>
    </cfRule>
  </conditionalFormatting>
  <conditionalFormatting sqref="F755:F762">
    <cfRule type="cellIs" dxfId="0" priority="197" operator="greaterThanOrEqual">
      <formula>100.1</formula>
    </cfRule>
  </conditionalFormatting>
  <conditionalFormatting sqref="F755:F762">
    <cfRule type="cellIs" dxfId="1" priority="198" operator="between">
      <formula>50.1</formula>
      <formula>100</formula>
    </cfRule>
  </conditionalFormatting>
  <conditionalFormatting sqref="F755:F762">
    <cfRule type="cellIs" dxfId="2" priority="199" operator="between">
      <formula>0.1</formula>
      <formula>50</formula>
    </cfRule>
  </conditionalFormatting>
  <conditionalFormatting sqref="F755:F762">
    <cfRule type="cellIs" dxfId="3" priority="200" operator="lessThanOrEqual">
      <formula>0</formula>
    </cfRule>
  </conditionalFormatting>
  <conditionalFormatting sqref="F764">
    <cfRule type="cellIs" dxfId="0" priority="201" operator="greaterThanOrEqual">
      <formula>100.1</formula>
    </cfRule>
  </conditionalFormatting>
  <conditionalFormatting sqref="F764">
    <cfRule type="cellIs" dxfId="1" priority="202" operator="between">
      <formula>50.1</formula>
      <formula>100</formula>
    </cfRule>
  </conditionalFormatting>
  <conditionalFormatting sqref="F764">
    <cfRule type="cellIs" dxfId="2" priority="203" operator="between">
      <formula>0.1</formula>
      <formula>50</formula>
    </cfRule>
  </conditionalFormatting>
  <conditionalFormatting sqref="F764">
    <cfRule type="cellIs" dxfId="3" priority="204" operator="lessThanOrEqual">
      <formula>0</formula>
    </cfRule>
  </conditionalFormatting>
  <conditionalFormatting sqref="F766:F778">
    <cfRule type="cellIs" dxfId="0" priority="205" operator="greaterThanOrEqual">
      <formula>100.1</formula>
    </cfRule>
  </conditionalFormatting>
  <conditionalFormatting sqref="F766:F778">
    <cfRule type="cellIs" dxfId="1" priority="206" operator="between">
      <formula>50.1</formula>
      <formula>100</formula>
    </cfRule>
  </conditionalFormatting>
  <conditionalFormatting sqref="F766:F778">
    <cfRule type="cellIs" dxfId="2" priority="207" operator="between">
      <formula>0.1</formula>
      <formula>50</formula>
    </cfRule>
  </conditionalFormatting>
  <conditionalFormatting sqref="F766:F778">
    <cfRule type="cellIs" dxfId="3" priority="208" operator="lessThanOrEqual">
      <formula>0</formula>
    </cfRule>
  </conditionalFormatting>
  <conditionalFormatting sqref="F786:F788">
    <cfRule type="cellIs" dxfId="0" priority="209" operator="greaterThanOrEqual">
      <formula>100.1</formula>
    </cfRule>
  </conditionalFormatting>
  <conditionalFormatting sqref="F786:F788">
    <cfRule type="cellIs" dxfId="1" priority="210" operator="between">
      <formula>50.1</formula>
      <formula>100</formula>
    </cfRule>
  </conditionalFormatting>
  <conditionalFormatting sqref="F786:F788">
    <cfRule type="cellIs" dxfId="2" priority="211" operator="between">
      <formula>0.1</formula>
      <formula>50</formula>
    </cfRule>
  </conditionalFormatting>
  <conditionalFormatting sqref="F786:F788">
    <cfRule type="cellIs" dxfId="3" priority="212" operator="lessThanOrEqual">
      <formula>0</formula>
    </cfRule>
  </conditionalFormatting>
  <conditionalFormatting sqref="F789">
    <cfRule type="cellIs" dxfId="0" priority="213" operator="greaterThanOrEqual">
      <formula>100.1</formula>
    </cfRule>
  </conditionalFormatting>
  <conditionalFormatting sqref="F789">
    <cfRule type="cellIs" dxfId="1" priority="214" operator="between">
      <formula>50.1</formula>
      <formula>100</formula>
    </cfRule>
  </conditionalFormatting>
  <conditionalFormatting sqref="F789">
    <cfRule type="cellIs" dxfId="2" priority="215" operator="between">
      <formula>0.1</formula>
      <formula>50</formula>
    </cfRule>
  </conditionalFormatting>
  <conditionalFormatting sqref="F789">
    <cfRule type="cellIs" dxfId="3" priority="216" operator="lessThanOrEqual">
      <formula>0</formula>
    </cfRule>
  </conditionalFormatting>
  <conditionalFormatting sqref="K177:N177">
    <cfRule type="cellIs" dxfId="0" priority="217" operator="greaterThanOrEqual">
      <formula>100.1</formula>
    </cfRule>
  </conditionalFormatting>
  <conditionalFormatting sqref="K177:N177">
    <cfRule type="cellIs" dxfId="1" priority="218" operator="between">
      <formula>50.1</formula>
      <formula>100</formula>
    </cfRule>
  </conditionalFormatting>
  <conditionalFormatting sqref="K177:N177">
    <cfRule type="cellIs" dxfId="2" priority="219" operator="between">
      <formula>0.1</formula>
      <formula>50</formula>
    </cfRule>
  </conditionalFormatting>
  <conditionalFormatting sqref="K177:N177">
    <cfRule type="cellIs" dxfId="3" priority="220" operator="lessThanOrEqual">
      <formula>0</formula>
    </cfRule>
  </conditionalFormatting>
  <conditionalFormatting sqref="F177">
    <cfRule type="cellIs" dxfId="0" priority="221" operator="greaterThanOrEqual">
      <formula>100.1</formula>
    </cfRule>
  </conditionalFormatting>
  <conditionalFormatting sqref="F177">
    <cfRule type="cellIs" dxfId="1" priority="222" operator="between">
      <formula>50.1</formula>
      <formula>100</formula>
    </cfRule>
  </conditionalFormatting>
  <conditionalFormatting sqref="F177">
    <cfRule type="cellIs" dxfId="2" priority="223" operator="between">
      <formula>0.1</formula>
      <formula>50</formula>
    </cfRule>
  </conditionalFormatting>
  <conditionalFormatting sqref="F177">
    <cfRule type="cellIs" dxfId="3" priority="224" operator="lessThanOrEqual">
      <formula>0</formula>
    </cfRule>
  </conditionalFormatting>
  <conditionalFormatting sqref="K182:N182">
    <cfRule type="cellIs" dxfId="0" priority="225" operator="greaterThanOrEqual">
      <formula>100.1</formula>
    </cfRule>
  </conditionalFormatting>
  <conditionalFormatting sqref="K182:N182">
    <cfRule type="cellIs" dxfId="1" priority="226" operator="between">
      <formula>50.1</formula>
      <formula>100</formula>
    </cfRule>
  </conditionalFormatting>
  <conditionalFormatting sqref="K182:N182">
    <cfRule type="cellIs" dxfId="2" priority="227" operator="between">
      <formula>0.1</formula>
      <formula>50</formula>
    </cfRule>
  </conditionalFormatting>
  <conditionalFormatting sqref="K182:N182">
    <cfRule type="cellIs" dxfId="3" priority="228" operator="lessThanOrEqual">
      <formula>0</formula>
    </cfRule>
  </conditionalFormatting>
  <conditionalFormatting sqref="F182">
    <cfRule type="cellIs" dxfId="0" priority="229" operator="greaterThanOrEqual">
      <formula>100.1</formula>
    </cfRule>
  </conditionalFormatting>
  <conditionalFormatting sqref="F182">
    <cfRule type="cellIs" dxfId="1" priority="230" operator="between">
      <formula>50.1</formula>
      <formula>100</formula>
    </cfRule>
  </conditionalFormatting>
  <conditionalFormatting sqref="F182">
    <cfRule type="cellIs" dxfId="2" priority="231" operator="between">
      <formula>0.1</formula>
      <formula>50</formula>
    </cfRule>
  </conditionalFormatting>
  <conditionalFormatting sqref="F182">
    <cfRule type="cellIs" dxfId="3" priority="232" operator="lessThanOrEqual">
      <formula>0</formula>
    </cfRule>
  </conditionalFormatting>
  <conditionalFormatting sqref="K194:N194">
    <cfRule type="cellIs" dxfId="0" priority="233" operator="greaterThanOrEqual">
      <formula>100.1</formula>
    </cfRule>
  </conditionalFormatting>
  <conditionalFormatting sqref="K194:N194">
    <cfRule type="cellIs" dxfId="1" priority="234" operator="between">
      <formula>50.1</formula>
      <formula>100</formula>
    </cfRule>
  </conditionalFormatting>
  <conditionalFormatting sqref="K194:N194">
    <cfRule type="cellIs" dxfId="2" priority="235" operator="between">
      <formula>0.1</formula>
      <formula>50</formula>
    </cfRule>
  </conditionalFormatting>
  <conditionalFormatting sqref="K194:N194">
    <cfRule type="cellIs" dxfId="3" priority="236" operator="lessThanOrEqual">
      <formula>0</formula>
    </cfRule>
  </conditionalFormatting>
  <conditionalFormatting sqref="F194">
    <cfRule type="cellIs" dxfId="0" priority="237" operator="greaterThanOrEqual">
      <formula>100.1</formula>
    </cfRule>
  </conditionalFormatting>
  <conditionalFormatting sqref="F194">
    <cfRule type="cellIs" dxfId="1" priority="238" operator="between">
      <formula>50.1</formula>
      <formula>100</formula>
    </cfRule>
  </conditionalFormatting>
  <conditionalFormatting sqref="F194">
    <cfRule type="cellIs" dxfId="2" priority="239" operator="between">
      <formula>0.1</formula>
      <formula>50</formula>
    </cfRule>
  </conditionalFormatting>
  <conditionalFormatting sqref="F194">
    <cfRule type="cellIs" dxfId="3" priority="240" operator="lessThanOrEqual">
      <formula>0</formula>
    </cfRule>
  </conditionalFormatting>
  <conditionalFormatting sqref="K198:N198">
    <cfRule type="cellIs" dxfId="0" priority="241" operator="greaterThanOrEqual">
      <formula>100.1</formula>
    </cfRule>
  </conditionalFormatting>
  <conditionalFormatting sqref="K198:N198">
    <cfRule type="cellIs" dxfId="1" priority="242" operator="between">
      <formula>50.1</formula>
      <formula>100</formula>
    </cfRule>
  </conditionalFormatting>
  <conditionalFormatting sqref="K198:N198">
    <cfRule type="cellIs" dxfId="2" priority="243" operator="between">
      <formula>0.1</formula>
      <formula>50</formula>
    </cfRule>
  </conditionalFormatting>
  <conditionalFormatting sqref="K198:N198">
    <cfRule type="cellIs" dxfId="3" priority="244" operator="lessThanOrEqual">
      <formula>0</formula>
    </cfRule>
  </conditionalFormatting>
  <conditionalFormatting sqref="F198">
    <cfRule type="cellIs" dxfId="0" priority="245" operator="greaterThanOrEqual">
      <formula>100.1</formula>
    </cfRule>
  </conditionalFormatting>
  <conditionalFormatting sqref="F198">
    <cfRule type="cellIs" dxfId="1" priority="246" operator="between">
      <formula>50.1</formula>
      <formula>100</formula>
    </cfRule>
  </conditionalFormatting>
  <conditionalFormatting sqref="F198">
    <cfRule type="cellIs" dxfId="2" priority="247" operator="between">
      <formula>0.1</formula>
      <formula>50</formula>
    </cfRule>
  </conditionalFormatting>
  <conditionalFormatting sqref="F198">
    <cfRule type="cellIs" dxfId="3" priority="248" operator="lessThanOrEqual">
      <formula>0</formula>
    </cfRule>
  </conditionalFormatting>
  <conditionalFormatting sqref="K212:N212">
    <cfRule type="cellIs" dxfId="0" priority="249" operator="greaterThanOrEqual">
      <formula>100.1</formula>
    </cfRule>
  </conditionalFormatting>
  <conditionalFormatting sqref="K212:N212">
    <cfRule type="cellIs" dxfId="1" priority="250" operator="between">
      <formula>50.1</formula>
      <formula>100</formula>
    </cfRule>
  </conditionalFormatting>
  <conditionalFormatting sqref="K212:N212">
    <cfRule type="cellIs" dxfId="2" priority="251" operator="between">
      <formula>0.1</formula>
      <formula>50</formula>
    </cfRule>
  </conditionalFormatting>
  <conditionalFormatting sqref="K212:N212">
    <cfRule type="cellIs" dxfId="3" priority="252" operator="lessThanOrEqual">
      <formula>0</formula>
    </cfRule>
  </conditionalFormatting>
  <conditionalFormatting sqref="F212">
    <cfRule type="cellIs" dxfId="0" priority="253" operator="greaterThanOrEqual">
      <formula>100.1</formula>
    </cfRule>
  </conditionalFormatting>
  <conditionalFormatting sqref="F212">
    <cfRule type="cellIs" dxfId="1" priority="254" operator="between">
      <formula>50.1</formula>
      <formula>100</formula>
    </cfRule>
  </conditionalFormatting>
  <conditionalFormatting sqref="F212">
    <cfRule type="cellIs" dxfId="2" priority="255" operator="between">
      <formula>0.1</formula>
      <formula>50</formula>
    </cfRule>
  </conditionalFormatting>
  <conditionalFormatting sqref="F212">
    <cfRule type="cellIs" dxfId="3" priority="256" operator="lessThanOrEqual">
      <formula>0</formula>
    </cfRule>
  </conditionalFormatting>
  <conditionalFormatting sqref="K231:N231">
    <cfRule type="cellIs" dxfId="0" priority="257" operator="greaterThanOrEqual">
      <formula>100.1</formula>
    </cfRule>
  </conditionalFormatting>
  <conditionalFormatting sqref="K231:N231">
    <cfRule type="cellIs" dxfId="1" priority="258" operator="between">
      <formula>50.1</formula>
      <formula>100</formula>
    </cfRule>
  </conditionalFormatting>
  <conditionalFormatting sqref="K231:N231">
    <cfRule type="cellIs" dxfId="2" priority="259" operator="between">
      <formula>0.1</formula>
      <formula>50</formula>
    </cfRule>
  </conditionalFormatting>
  <conditionalFormatting sqref="K231:N231">
    <cfRule type="cellIs" dxfId="3" priority="260" operator="lessThanOrEqual">
      <formula>0</formula>
    </cfRule>
  </conditionalFormatting>
  <conditionalFormatting sqref="F231">
    <cfRule type="cellIs" dxfId="0" priority="261" operator="greaterThanOrEqual">
      <formula>100.1</formula>
    </cfRule>
  </conditionalFormatting>
  <conditionalFormatting sqref="F231">
    <cfRule type="cellIs" dxfId="1" priority="262" operator="between">
      <formula>50.1</formula>
      <formula>100</formula>
    </cfRule>
  </conditionalFormatting>
  <conditionalFormatting sqref="F231">
    <cfRule type="cellIs" dxfId="2" priority="263" operator="between">
      <formula>0.1</formula>
      <formula>50</formula>
    </cfRule>
  </conditionalFormatting>
  <conditionalFormatting sqref="F231">
    <cfRule type="cellIs" dxfId="3" priority="264" operator="lessThanOrEqual">
      <formula>0</formula>
    </cfRule>
  </conditionalFormatting>
  <conditionalFormatting sqref="K236:N236">
    <cfRule type="cellIs" dxfId="0" priority="265" operator="greaterThanOrEqual">
      <formula>100.1</formula>
    </cfRule>
  </conditionalFormatting>
  <conditionalFormatting sqref="K236:N236">
    <cfRule type="cellIs" dxfId="1" priority="266" operator="between">
      <formula>50.1</formula>
      <formula>100</formula>
    </cfRule>
  </conditionalFormatting>
  <conditionalFormatting sqref="K236:N236">
    <cfRule type="cellIs" dxfId="2" priority="267" operator="between">
      <formula>0.1</formula>
      <formula>50</formula>
    </cfRule>
  </conditionalFormatting>
  <conditionalFormatting sqref="K236:N236">
    <cfRule type="cellIs" dxfId="3" priority="268" operator="lessThanOrEqual">
      <formula>0</formula>
    </cfRule>
  </conditionalFormatting>
  <conditionalFormatting sqref="F236">
    <cfRule type="cellIs" dxfId="0" priority="269" operator="greaterThanOrEqual">
      <formula>100.1</formula>
    </cfRule>
  </conditionalFormatting>
  <conditionalFormatting sqref="F236">
    <cfRule type="cellIs" dxfId="1" priority="270" operator="between">
      <formula>50.1</formula>
      <formula>100</formula>
    </cfRule>
  </conditionalFormatting>
  <conditionalFormatting sqref="F236">
    <cfRule type="cellIs" dxfId="2" priority="271" operator="between">
      <formula>0.1</formula>
      <formula>50</formula>
    </cfRule>
  </conditionalFormatting>
  <conditionalFormatting sqref="F236">
    <cfRule type="cellIs" dxfId="3" priority="272" operator="lessThanOrEqual">
      <formula>0</formula>
    </cfRule>
  </conditionalFormatting>
  <printOptions/>
  <pageMargins bottom="0.0" footer="0.0" header="0.0" left="0.0" right="0.0" top="0.0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2021-12-10T17:18:23Z</dcterms:created>
  <dc:creator>Lorena González</dc:creator>
</cp:coreProperties>
</file>